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Strategy and Policy\Neighbourhood Renewal\What Works\"/>
    </mc:Choice>
  </mc:AlternateContent>
  <workbookProtection workbookAlgorithmName="SHA-512" workbookHashValue="tKf9mYVFJ3U8l+fHUiyXlOjB4OKDp8aNERNLBln/dJEQctvDfaVU/rVJM0ueb5uE4RuDkOKma+G3Y0C+Mlx3aQ==" workbookSaltValue="ZT9kuVF8d2sJzUd0oL4MAw==" workbookSpinCount="100000" lockStructure="1"/>
  <bookViews>
    <workbookView xWindow="0" yWindow="0" windowWidth="28800" windowHeight="13725" activeTab="4"/>
  </bookViews>
  <sheets>
    <sheet name="Welcome" sheetId="1" r:id="rId1"/>
    <sheet name="LA Data" sheetId="2" r:id="rId2"/>
    <sheet name="LA Data - with colour" sheetId="7" r:id="rId3"/>
    <sheet name="LA scores standardised" sheetId="3" r:id="rId4"/>
    <sheet name="Sources" sheetId="5" r:id="rId5"/>
  </sheets>
  <definedNames>
    <definedName name="_xlnm._FilterDatabase" localSheetId="1" hidden="1">'LA Data'!$C$12:$AA$12</definedName>
    <definedName name="_xlnm._FilterDatabase" localSheetId="2" hidden="1">'LA Data - with colour'!$C$12:$AA$12</definedName>
    <definedName name="_xlnm._FilterDatabase" localSheetId="3" hidden="1">'LA scores standardised'!$C$9:$Z$9</definedName>
  </definedNames>
  <calcPr calcId="152511"/>
</workbook>
</file>

<file path=xl/calcChain.xml><?xml version="1.0" encoding="utf-8"?>
<calcChain xmlns="http://schemas.openxmlformats.org/spreadsheetml/2006/main">
  <c r="AA6" i="7" l="1"/>
  <c r="Z6" i="7"/>
  <c r="Y6" i="7"/>
  <c r="X6" i="7"/>
  <c r="W6" i="7"/>
  <c r="V6" i="7"/>
  <c r="U6" i="7"/>
  <c r="T6" i="7"/>
  <c r="S6" i="7"/>
  <c r="R6" i="7"/>
  <c r="P6" i="7"/>
  <c r="O6" i="7"/>
  <c r="N6" i="7"/>
  <c r="M6" i="7"/>
  <c r="L6" i="7"/>
  <c r="K6" i="7"/>
  <c r="J6" i="7"/>
  <c r="I6" i="7"/>
  <c r="H6" i="7"/>
  <c r="G6" i="7"/>
  <c r="F6" i="7"/>
  <c r="E6" i="7"/>
  <c r="D6" i="7"/>
  <c r="C6" i="7"/>
  <c r="AA9" i="7"/>
  <c r="Z9" i="7"/>
  <c r="Y9" i="7"/>
  <c r="X9" i="7"/>
  <c r="W9" i="7"/>
  <c r="V9" i="7"/>
  <c r="U9" i="7"/>
  <c r="T9" i="7"/>
  <c r="S9" i="7"/>
  <c r="R9" i="7"/>
  <c r="P9" i="7"/>
  <c r="O9" i="7"/>
  <c r="N9" i="7"/>
  <c r="M9" i="7"/>
  <c r="L9" i="7"/>
  <c r="K9" i="7"/>
  <c r="J9" i="7"/>
  <c r="I9" i="7"/>
  <c r="H9" i="7"/>
  <c r="G9" i="7"/>
  <c r="F9" i="7"/>
  <c r="E9" i="7"/>
  <c r="D9" i="7"/>
  <c r="C9" i="7"/>
  <c r="AA8" i="7"/>
  <c r="Z8" i="7"/>
  <c r="Y8" i="7"/>
  <c r="X8" i="7"/>
  <c r="W8" i="7"/>
  <c r="V8" i="7"/>
  <c r="U8" i="7"/>
  <c r="T8" i="7"/>
  <c r="S8" i="7"/>
  <c r="R8" i="7"/>
  <c r="P8" i="7"/>
  <c r="O8" i="7"/>
  <c r="N8" i="7"/>
  <c r="M8" i="7"/>
  <c r="L8" i="7"/>
  <c r="K8" i="7"/>
  <c r="J8" i="7"/>
  <c r="I8" i="7"/>
  <c r="H8" i="7"/>
  <c r="G8" i="7"/>
  <c r="F8" i="7"/>
  <c r="E8" i="7"/>
  <c r="D8" i="7"/>
  <c r="C8" i="7"/>
  <c r="AA7" i="7"/>
  <c r="Z7" i="7"/>
  <c r="Y7" i="7"/>
  <c r="X7" i="7"/>
  <c r="W7" i="7"/>
  <c r="V7" i="7"/>
  <c r="U7" i="7"/>
  <c r="T7" i="7"/>
  <c r="S7" i="7"/>
  <c r="R7" i="7"/>
  <c r="P7" i="7"/>
  <c r="O7" i="7"/>
  <c r="N7" i="7"/>
  <c r="M7" i="7"/>
  <c r="L7" i="7"/>
  <c r="K7" i="7"/>
  <c r="J7" i="7"/>
  <c r="I7" i="7"/>
  <c r="H7" i="7"/>
  <c r="G7" i="7"/>
  <c r="F7" i="7"/>
  <c r="E7" i="7"/>
  <c r="D7" i="7"/>
  <c r="C7" i="7"/>
  <c r="AA5" i="7"/>
  <c r="Z5" i="7"/>
  <c r="Y5" i="7"/>
  <c r="X5" i="7"/>
  <c r="W5" i="7"/>
  <c r="V5" i="7"/>
  <c r="U5" i="7"/>
  <c r="T5" i="7"/>
  <c r="S5" i="7"/>
  <c r="R5" i="7"/>
  <c r="P5" i="7"/>
  <c r="O5" i="7"/>
  <c r="N5" i="7"/>
  <c r="M5" i="7"/>
  <c r="L5" i="7"/>
  <c r="K5" i="7"/>
  <c r="J5" i="7"/>
  <c r="I5" i="7"/>
  <c r="H5" i="7"/>
  <c r="G5" i="7"/>
  <c r="F5" i="7"/>
  <c r="E5" i="7"/>
  <c r="D5" i="7"/>
  <c r="C5" i="7"/>
  <c r="G10" i="7" l="1"/>
  <c r="O10" i="7"/>
  <c r="X10" i="7"/>
  <c r="D10" i="7"/>
  <c r="H10" i="7"/>
  <c r="L10" i="7"/>
  <c r="P10" i="7"/>
  <c r="U10" i="7"/>
  <c r="Y10" i="7"/>
  <c r="C10" i="7"/>
  <c r="K10" i="7"/>
  <c r="T10" i="7"/>
  <c r="E10" i="7"/>
  <c r="I10" i="7"/>
  <c r="M10" i="7"/>
  <c r="R10" i="7"/>
  <c r="V10" i="7"/>
  <c r="Z10" i="7"/>
  <c r="F10" i="7"/>
  <c r="J10" i="7"/>
  <c r="N10" i="7"/>
  <c r="S10" i="7"/>
  <c r="W10" i="7"/>
  <c r="AA10" i="7"/>
  <c r="Z61" i="3"/>
  <c r="Z102" i="3"/>
  <c r="Z162" i="3"/>
  <c r="Y61" i="3"/>
  <c r="Y102" i="3"/>
  <c r="Y162" i="3"/>
  <c r="X61" i="3"/>
  <c r="X102" i="3"/>
  <c r="X162" i="3"/>
  <c r="W61" i="3"/>
  <c r="V61" i="3"/>
  <c r="V102" i="3"/>
  <c r="U61" i="3"/>
  <c r="Q61" i="3"/>
  <c r="Q102" i="3"/>
  <c r="P61" i="3"/>
  <c r="N61" i="3"/>
  <c r="N102" i="3"/>
  <c r="L61" i="3"/>
  <c r="L102" i="3"/>
  <c r="K61" i="3"/>
  <c r="I162" i="3"/>
  <c r="G61" i="3"/>
  <c r="G102" i="3"/>
  <c r="G162" i="3"/>
  <c r="F61" i="3"/>
  <c r="F102" i="3"/>
  <c r="F162" i="3"/>
  <c r="E61" i="3"/>
  <c r="E102" i="3"/>
  <c r="E162" i="3"/>
  <c r="C162" i="3"/>
  <c r="D162" i="3"/>
  <c r="D102" i="3"/>
  <c r="D61" i="3"/>
  <c r="C61" i="3"/>
  <c r="C102" i="3"/>
  <c r="D10" i="2"/>
  <c r="E10" i="2"/>
  <c r="F10" i="2"/>
  <c r="G10" i="2"/>
  <c r="H10" i="2"/>
  <c r="I10" i="2"/>
  <c r="J10" i="2"/>
  <c r="K10" i="2"/>
  <c r="L10" i="2"/>
  <c r="M10" i="2"/>
  <c r="N10" i="2"/>
  <c r="O10" i="2"/>
  <c r="P10" i="2"/>
  <c r="R10" i="2"/>
  <c r="S10" i="2"/>
  <c r="T10" i="2"/>
  <c r="U10" i="2"/>
  <c r="V10" i="2"/>
  <c r="W10" i="2"/>
  <c r="X10" i="2"/>
  <c r="Y10" i="2"/>
  <c r="Z10" i="2"/>
  <c r="AA10" i="2"/>
  <c r="C10" i="2"/>
  <c r="X8" i="2" l="1"/>
  <c r="W162" i="3"/>
  <c r="V162" i="3"/>
  <c r="U162" i="3"/>
  <c r="T162" i="3"/>
  <c r="S162" i="3"/>
  <c r="R162" i="3"/>
  <c r="Q162" i="3"/>
  <c r="P162" i="3"/>
  <c r="O162" i="3"/>
  <c r="N162" i="3"/>
  <c r="M162" i="3"/>
  <c r="L162" i="3"/>
  <c r="K162" i="3"/>
  <c r="J162" i="3"/>
  <c r="H162" i="3"/>
  <c r="Y8" i="2"/>
  <c r="W8" i="2"/>
  <c r="V8" i="2"/>
  <c r="U8" i="2"/>
  <c r="T8" i="2"/>
  <c r="S8" i="2"/>
  <c r="R8" i="2"/>
  <c r="P8" i="2"/>
  <c r="O8" i="2"/>
  <c r="N8" i="2"/>
  <c r="M8" i="2"/>
  <c r="F8" i="2"/>
  <c r="E8" i="2"/>
  <c r="D8" i="2"/>
  <c r="C8" i="2"/>
  <c r="AA8" i="2"/>
  <c r="Z8" i="2"/>
  <c r="L8" i="2"/>
  <c r="K8" i="2"/>
  <c r="J8" i="2"/>
  <c r="I8" i="2"/>
  <c r="G8" i="2"/>
  <c r="Y7" i="2"/>
  <c r="X7" i="2"/>
  <c r="W7" i="2"/>
  <c r="V7" i="2"/>
  <c r="U7" i="2"/>
  <c r="T7" i="2"/>
  <c r="S7" i="2"/>
  <c r="R7" i="2"/>
  <c r="P7" i="2"/>
  <c r="O7" i="2"/>
  <c r="N7" i="2"/>
  <c r="M7" i="2"/>
  <c r="F7" i="2"/>
  <c r="E7" i="2"/>
  <c r="D7" i="2"/>
  <c r="C7" i="2"/>
  <c r="AA7" i="2"/>
  <c r="Z7" i="2"/>
  <c r="L7" i="2"/>
  <c r="K7" i="2"/>
  <c r="J7" i="2"/>
  <c r="I7" i="2"/>
  <c r="G7" i="2"/>
  <c r="Y6" i="2"/>
  <c r="X6" i="2"/>
  <c r="W6" i="2"/>
  <c r="V6" i="2"/>
  <c r="U6" i="2"/>
  <c r="T6" i="2"/>
  <c r="S6" i="2"/>
  <c r="R6" i="2"/>
  <c r="P6" i="2"/>
  <c r="O6" i="2"/>
  <c r="N6" i="2"/>
  <c r="M6" i="2"/>
  <c r="F6" i="2"/>
  <c r="E6" i="2"/>
  <c r="D6" i="2"/>
  <c r="C6" i="2"/>
  <c r="AA6" i="2"/>
  <c r="Z6" i="2"/>
  <c r="L6" i="2"/>
  <c r="K6" i="2"/>
  <c r="J6" i="2"/>
  <c r="I6" i="2"/>
  <c r="G6" i="2"/>
  <c r="Y5" i="2"/>
  <c r="X5" i="2"/>
  <c r="W5" i="2"/>
  <c r="V5" i="2"/>
  <c r="U5" i="2"/>
  <c r="T5" i="2"/>
  <c r="S5" i="2"/>
  <c r="R5" i="2"/>
  <c r="P5" i="2"/>
  <c r="O5" i="2"/>
  <c r="N5" i="2"/>
  <c r="M5" i="2"/>
  <c r="F5" i="2"/>
  <c r="E5" i="2"/>
  <c r="D5" i="2"/>
  <c r="C5" i="2"/>
  <c r="AA5" i="2"/>
  <c r="Z5" i="2"/>
  <c r="L5" i="2"/>
  <c r="K5" i="2"/>
  <c r="J5" i="2"/>
  <c r="I5" i="2"/>
  <c r="G5" i="2"/>
  <c r="J12" i="3" l="1"/>
  <c r="J16" i="3"/>
  <c r="J20" i="3"/>
  <c r="J13" i="3"/>
  <c r="J17" i="3"/>
  <c r="J21" i="3"/>
  <c r="J25" i="3"/>
  <c r="J29" i="3"/>
  <c r="J33" i="3"/>
  <c r="J37" i="3"/>
  <c r="J41" i="3"/>
  <c r="J45" i="3"/>
  <c r="J49" i="3"/>
  <c r="J14" i="3"/>
  <c r="J18" i="3"/>
  <c r="J22" i="3"/>
  <c r="J26" i="3"/>
  <c r="J30" i="3"/>
  <c r="J34" i="3"/>
  <c r="J38" i="3"/>
  <c r="J42" i="3"/>
  <c r="J46" i="3"/>
  <c r="J50" i="3"/>
  <c r="J15" i="3"/>
  <c r="J27" i="3"/>
  <c r="J35" i="3"/>
  <c r="J43" i="3"/>
  <c r="J51" i="3"/>
  <c r="J55" i="3"/>
  <c r="J59" i="3"/>
  <c r="J64" i="3"/>
  <c r="J68" i="3"/>
  <c r="J72" i="3"/>
  <c r="J76" i="3"/>
  <c r="J80" i="3"/>
  <c r="J84" i="3"/>
  <c r="J88" i="3"/>
  <c r="J92" i="3"/>
  <c r="J96" i="3"/>
  <c r="J100" i="3"/>
  <c r="J104" i="3"/>
  <c r="J108" i="3"/>
  <c r="J112" i="3"/>
  <c r="J116" i="3"/>
  <c r="J120" i="3"/>
  <c r="J124" i="3"/>
  <c r="J128" i="3"/>
  <c r="J132" i="3"/>
  <c r="J136" i="3"/>
  <c r="J140" i="3"/>
  <c r="J144" i="3"/>
  <c r="J148" i="3"/>
  <c r="J152" i="3"/>
  <c r="J156" i="3"/>
  <c r="J160" i="3"/>
  <c r="J19" i="3"/>
  <c r="J28" i="3"/>
  <c r="J36" i="3"/>
  <c r="J44" i="3"/>
  <c r="J52" i="3"/>
  <c r="J56" i="3"/>
  <c r="J60" i="3"/>
  <c r="J65" i="3"/>
  <c r="J69" i="3"/>
  <c r="J73" i="3"/>
  <c r="J77" i="3"/>
  <c r="J81" i="3"/>
  <c r="J85" i="3"/>
  <c r="J89" i="3"/>
  <c r="J93" i="3"/>
  <c r="J97" i="3"/>
  <c r="J101" i="3"/>
  <c r="J105" i="3"/>
  <c r="J109" i="3"/>
  <c r="J113" i="3"/>
  <c r="J117" i="3"/>
  <c r="J121" i="3"/>
  <c r="J125" i="3"/>
  <c r="J129" i="3"/>
  <c r="J133" i="3"/>
  <c r="J137" i="3"/>
  <c r="J141" i="3"/>
  <c r="J145" i="3"/>
  <c r="J149" i="3"/>
  <c r="J153" i="3"/>
  <c r="J157" i="3"/>
  <c r="J161" i="3"/>
  <c r="J23" i="3"/>
  <c r="J31" i="3"/>
  <c r="J39" i="3"/>
  <c r="J47" i="3"/>
  <c r="J53" i="3"/>
  <c r="J57" i="3"/>
  <c r="J62" i="3"/>
  <c r="J66" i="3"/>
  <c r="J70" i="3"/>
  <c r="J74" i="3"/>
  <c r="J78" i="3"/>
  <c r="J82" i="3"/>
  <c r="J86" i="3"/>
  <c r="J90" i="3"/>
  <c r="J94" i="3"/>
  <c r="J98" i="3"/>
  <c r="J102" i="3"/>
  <c r="J106" i="3"/>
  <c r="J110" i="3"/>
  <c r="J114" i="3"/>
  <c r="J118" i="3"/>
  <c r="J122" i="3"/>
  <c r="J126" i="3"/>
  <c r="J130" i="3"/>
  <c r="J134" i="3"/>
  <c r="J138" i="3"/>
  <c r="J142" i="3"/>
  <c r="J146" i="3"/>
  <c r="J150" i="3"/>
  <c r="J154" i="3"/>
  <c r="J158" i="3"/>
  <c r="J10" i="3"/>
  <c r="J32" i="3"/>
  <c r="J58" i="3"/>
  <c r="J75" i="3"/>
  <c r="J91" i="3"/>
  <c r="J107" i="3"/>
  <c r="J123" i="3"/>
  <c r="J139" i="3"/>
  <c r="J155" i="3"/>
  <c r="J40" i="3"/>
  <c r="J63" i="3"/>
  <c r="J79" i="3"/>
  <c r="J95" i="3"/>
  <c r="J111" i="3"/>
  <c r="J127" i="3"/>
  <c r="J143" i="3"/>
  <c r="J159" i="3"/>
  <c r="J11" i="3"/>
  <c r="J48" i="3"/>
  <c r="J67" i="3"/>
  <c r="J83" i="3"/>
  <c r="J99" i="3"/>
  <c r="J115" i="3"/>
  <c r="J131" i="3"/>
  <c r="J147" i="3"/>
  <c r="J24" i="3"/>
  <c r="J54" i="3"/>
  <c r="J71" i="3"/>
  <c r="J87" i="3"/>
  <c r="J103" i="3"/>
  <c r="J119" i="3"/>
  <c r="J135" i="3"/>
  <c r="J151" i="3"/>
  <c r="P14" i="3"/>
  <c r="P18" i="3"/>
  <c r="P22" i="3"/>
  <c r="P26" i="3"/>
  <c r="P30" i="3"/>
  <c r="P34" i="3"/>
  <c r="P38" i="3"/>
  <c r="P42" i="3"/>
  <c r="P46" i="3"/>
  <c r="P50" i="3"/>
  <c r="P54" i="3"/>
  <c r="P58" i="3"/>
  <c r="P62" i="3"/>
  <c r="P66" i="3"/>
  <c r="P70" i="3"/>
  <c r="P74" i="3"/>
  <c r="P78" i="3"/>
  <c r="P82" i="3"/>
  <c r="P86" i="3"/>
  <c r="P90" i="3"/>
  <c r="P94" i="3"/>
  <c r="P98" i="3"/>
  <c r="P102" i="3"/>
  <c r="P106" i="3"/>
  <c r="P110" i="3"/>
  <c r="P114" i="3"/>
  <c r="P118" i="3"/>
  <c r="P122" i="3"/>
  <c r="P126" i="3"/>
  <c r="P130" i="3"/>
  <c r="P134" i="3"/>
  <c r="P138" i="3"/>
  <c r="P142" i="3"/>
  <c r="P146" i="3"/>
  <c r="P150" i="3"/>
  <c r="P154" i="3"/>
  <c r="P158" i="3"/>
  <c r="P10" i="3"/>
  <c r="P11" i="3"/>
  <c r="P15" i="3"/>
  <c r="P19" i="3"/>
  <c r="P23" i="3"/>
  <c r="P27" i="3"/>
  <c r="P31" i="3"/>
  <c r="P35" i="3"/>
  <c r="P39" i="3"/>
  <c r="P43" i="3"/>
  <c r="P47" i="3"/>
  <c r="P51" i="3"/>
  <c r="P55" i="3"/>
  <c r="P59" i="3"/>
  <c r="P63" i="3"/>
  <c r="P67" i="3"/>
  <c r="P71" i="3"/>
  <c r="P75" i="3"/>
  <c r="P79" i="3"/>
  <c r="P83" i="3"/>
  <c r="P87" i="3"/>
  <c r="P91" i="3"/>
  <c r="P95" i="3"/>
  <c r="P99" i="3"/>
  <c r="P103" i="3"/>
  <c r="P107" i="3"/>
  <c r="P111" i="3"/>
  <c r="P115" i="3"/>
  <c r="P119" i="3"/>
  <c r="P123" i="3"/>
  <c r="P127" i="3"/>
  <c r="P131" i="3"/>
  <c r="P135" i="3"/>
  <c r="P139" i="3"/>
  <c r="P143" i="3"/>
  <c r="P147" i="3"/>
  <c r="P151" i="3"/>
  <c r="P155" i="3"/>
  <c r="P159" i="3"/>
  <c r="P17" i="3"/>
  <c r="P25" i="3"/>
  <c r="P33" i="3"/>
  <c r="P41" i="3"/>
  <c r="P49" i="3"/>
  <c r="P57" i="3"/>
  <c r="P65" i="3"/>
  <c r="P73" i="3"/>
  <c r="P81" i="3"/>
  <c r="P89" i="3"/>
  <c r="P97" i="3"/>
  <c r="P105" i="3"/>
  <c r="P113" i="3"/>
  <c r="P121" i="3"/>
  <c r="P129" i="3"/>
  <c r="P137" i="3"/>
  <c r="P145" i="3"/>
  <c r="P153" i="3"/>
  <c r="P161" i="3"/>
  <c r="P12" i="3"/>
  <c r="P20" i="3"/>
  <c r="P28" i="3"/>
  <c r="P36" i="3"/>
  <c r="P44" i="3"/>
  <c r="P52" i="3"/>
  <c r="P60" i="3"/>
  <c r="P68" i="3"/>
  <c r="P76" i="3"/>
  <c r="P84" i="3"/>
  <c r="P92" i="3"/>
  <c r="P100" i="3"/>
  <c r="P108" i="3"/>
  <c r="P116" i="3"/>
  <c r="P124" i="3"/>
  <c r="P132" i="3"/>
  <c r="P140" i="3"/>
  <c r="P148" i="3"/>
  <c r="P156" i="3"/>
  <c r="P13" i="3"/>
  <c r="P29" i="3"/>
  <c r="P45" i="3"/>
  <c r="P77" i="3"/>
  <c r="P93" i="3"/>
  <c r="P109" i="3"/>
  <c r="P125" i="3"/>
  <c r="P141" i="3"/>
  <c r="P157" i="3"/>
  <c r="P16" i="3"/>
  <c r="P32" i="3"/>
  <c r="P48" i="3"/>
  <c r="P64" i="3"/>
  <c r="P80" i="3"/>
  <c r="P96" i="3"/>
  <c r="P112" i="3"/>
  <c r="P128" i="3"/>
  <c r="P144" i="3"/>
  <c r="P160" i="3"/>
  <c r="P40" i="3"/>
  <c r="P69" i="3"/>
  <c r="P101" i="3"/>
  <c r="P133" i="3"/>
  <c r="P21" i="3"/>
  <c r="P53" i="3"/>
  <c r="P72" i="3"/>
  <c r="P104" i="3"/>
  <c r="P136" i="3"/>
  <c r="P24" i="3"/>
  <c r="P56" i="3"/>
  <c r="P85" i="3"/>
  <c r="P117" i="3"/>
  <c r="P149" i="3"/>
  <c r="P37" i="3"/>
  <c r="P88" i="3"/>
  <c r="P120" i="3"/>
  <c r="P152" i="3"/>
  <c r="M14" i="3"/>
  <c r="M18" i="3"/>
  <c r="M22" i="3"/>
  <c r="M26" i="3"/>
  <c r="M30" i="3"/>
  <c r="M34" i="3"/>
  <c r="M38" i="3"/>
  <c r="M42" i="3"/>
  <c r="M46" i="3"/>
  <c r="M50" i="3"/>
  <c r="M54" i="3"/>
  <c r="M58" i="3"/>
  <c r="M62" i="3"/>
  <c r="M66" i="3"/>
  <c r="M70" i="3"/>
  <c r="M74" i="3"/>
  <c r="M78" i="3"/>
  <c r="M82" i="3"/>
  <c r="M86" i="3"/>
  <c r="M90" i="3"/>
  <c r="M94" i="3"/>
  <c r="M98" i="3"/>
  <c r="M102" i="3"/>
  <c r="M106" i="3"/>
  <c r="M110" i="3"/>
  <c r="M114" i="3"/>
  <c r="M118" i="3"/>
  <c r="M122" i="3"/>
  <c r="M126" i="3"/>
  <c r="M130" i="3"/>
  <c r="M134" i="3"/>
  <c r="M138" i="3"/>
  <c r="M142" i="3"/>
  <c r="M146" i="3"/>
  <c r="M150" i="3"/>
  <c r="M154" i="3"/>
  <c r="M158" i="3"/>
  <c r="M10" i="3"/>
  <c r="M11" i="3"/>
  <c r="M15" i="3"/>
  <c r="M19" i="3"/>
  <c r="M23" i="3"/>
  <c r="M27" i="3"/>
  <c r="M31" i="3"/>
  <c r="M35" i="3"/>
  <c r="M39" i="3"/>
  <c r="M43" i="3"/>
  <c r="M47" i="3"/>
  <c r="M51" i="3"/>
  <c r="M55" i="3"/>
  <c r="M59" i="3"/>
  <c r="M63" i="3"/>
  <c r="M67" i="3"/>
  <c r="M71" i="3"/>
  <c r="M75" i="3"/>
  <c r="M79" i="3"/>
  <c r="M83" i="3"/>
  <c r="M87" i="3"/>
  <c r="M91" i="3"/>
  <c r="M95" i="3"/>
  <c r="M99" i="3"/>
  <c r="M103" i="3"/>
  <c r="M107" i="3"/>
  <c r="M111" i="3"/>
  <c r="M115" i="3"/>
  <c r="M119" i="3"/>
  <c r="M123" i="3"/>
  <c r="M127" i="3"/>
  <c r="M131" i="3"/>
  <c r="M135" i="3"/>
  <c r="M139" i="3"/>
  <c r="M143" i="3"/>
  <c r="M147" i="3"/>
  <c r="M151" i="3"/>
  <c r="M155" i="3"/>
  <c r="M159" i="3"/>
  <c r="M16" i="3"/>
  <c r="M24" i="3"/>
  <c r="M32" i="3"/>
  <c r="M40" i="3"/>
  <c r="M48" i="3"/>
  <c r="M56" i="3"/>
  <c r="M64" i="3"/>
  <c r="M72" i="3"/>
  <c r="M80" i="3"/>
  <c r="M88" i="3"/>
  <c r="M96" i="3"/>
  <c r="M104" i="3"/>
  <c r="M112" i="3"/>
  <c r="M120" i="3"/>
  <c r="M128" i="3"/>
  <c r="M136" i="3"/>
  <c r="M144" i="3"/>
  <c r="M152" i="3"/>
  <c r="M160" i="3"/>
  <c r="M17" i="3"/>
  <c r="M25" i="3"/>
  <c r="M33" i="3"/>
  <c r="M41" i="3"/>
  <c r="M49" i="3"/>
  <c r="M57" i="3"/>
  <c r="M65" i="3"/>
  <c r="M73" i="3"/>
  <c r="M81" i="3"/>
  <c r="M89" i="3"/>
  <c r="M97" i="3"/>
  <c r="M105" i="3"/>
  <c r="M113" i="3"/>
  <c r="M121" i="3"/>
  <c r="M129" i="3"/>
  <c r="M137" i="3"/>
  <c r="M145" i="3"/>
  <c r="M153" i="3"/>
  <c r="M161" i="3"/>
  <c r="M20" i="3"/>
  <c r="M36" i="3"/>
  <c r="M52" i="3"/>
  <c r="M68" i="3"/>
  <c r="M84" i="3"/>
  <c r="M100" i="3"/>
  <c r="M116" i="3"/>
  <c r="M132" i="3"/>
  <c r="M148" i="3"/>
  <c r="M21" i="3"/>
  <c r="M37" i="3"/>
  <c r="M53" i="3"/>
  <c r="M69" i="3"/>
  <c r="M85" i="3"/>
  <c r="M101" i="3"/>
  <c r="M117" i="3"/>
  <c r="M133" i="3"/>
  <c r="M149" i="3"/>
  <c r="M13" i="3"/>
  <c r="M45" i="3"/>
  <c r="M77" i="3"/>
  <c r="M109" i="3"/>
  <c r="M141" i="3"/>
  <c r="M28" i="3"/>
  <c r="M60" i="3"/>
  <c r="M92" i="3"/>
  <c r="M124" i="3"/>
  <c r="M156" i="3"/>
  <c r="M29" i="3"/>
  <c r="M93" i="3"/>
  <c r="M125" i="3"/>
  <c r="M157" i="3"/>
  <c r="M12" i="3"/>
  <c r="M44" i="3"/>
  <c r="M76" i="3"/>
  <c r="M108" i="3"/>
  <c r="M140" i="3"/>
  <c r="U12" i="3"/>
  <c r="U16" i="3"/>
  <c r="U20" i="3"/>
  <c r="U24" i="3"/>
  <c r="U28" i="3"/>
  <c r="U32" i="3"/>
  <c r="U36" i="3"/>
  <c r="U40" i="3"/>
  <c r="U44" i="3"/>
  <c r="U48" i="3"/>
  <c r="U52" i="3"/>
  <c r="U56" i="3"/>
  <c r="U60" i="3"/>
  <c r="U64" i="3"/>
  <c r="U68" i="3"/>
  <c r="U72" i="3"/>
  <c r="U76" i="3"/>
  <c r="U80" i="3"/>
  <c r="U84" i="3"/>
  <c r="U88" i="3"/>
  <c r="U92" i="3"/>
  <c r="U96" i="3"/>
  <c r="U100" i="3"/>
  <c r="U104" i="3"/>
  <c r="U108" i="3"/>
  <c r="U112" i="3"/>
  <c r="U116" i="3"/>
  <c r="U120" i="3"/>
  <c r="U124" i="3"/>
  <c r="U128" i="3"/>
  <c r="U132" i="3"/>
  <c r="U15" i="3"/>
  <c r="U21" i="3"/>
  <c r="U26" i="3"/>
  <c r="U31" i="3"/>
  <c r="U37" i="3"/>
  <c r="U42" i="3"/>
  <c r="U47" i="3"/>
  <c r="U11" i="3"/>
  <c r="U17" i="3"/>
  <c r="U18" i="3"/>
  <c r="U25" i="3"/>
  <c r="U33" i="3"/>
  <c r="U39" i="3"/>
  <c r="U46" i="3"/>
  <c r="U53" i="3"/>
  <c r="U58" i="3"/>
  <c r="U63" i="3"/>
  <c r="U69" i="3"/>
  <c r="U74" i="3"/>
  <c r="U79" i="3"/>
  <c r="U85" i="3"/>
  <c r="U90" i="3"/>
  <c r="U95" i="3"/>
  <c r="U101" i="3"/>
  <c r="U106" i="3"/>
  <c r="U111" i="3"/>
  <c r="U117" i="3"/>
  <c r="U122" i="3"/>
  <c r="U127" i="3"/>
  <c r="U133" i="3"/>
  <c r="U137" i="3"/>
  <c r="U141" i="3"/>
  <c r="U145" i="3"/>
  <c r="U149" i="3"/>
  <c r="U153" i="3"/>
  <c r="U157" i="3"/>
  <c r="U161" i="3"/>
  <c r="U19" i="3"/>
  <c r="U27" i="3"/>
  <c r="U34" i="3"/>
  <c r="U41" i="3"/>
  <c r="U49" i="3"/>
  <c r="U54" i="3"/>
  <c r="U59" i="3"/>
  <c r="U65" i="3"/>
  <c r="U70" i="3"/>
  <c r="U75" i="3"/>
  <c r="U81" i="3"/>
  <c r="U86" i="3"/>
  <c r="U91" i="3"/>
  <c r="U97" i="3"/>
  <c r="U102" i="3"/>
  <c r="U107" i="3"/>
  <c r="U113" i="3"/>
  <c r="U118" i="3"/>
  <c r="U123" i="3"/>
  <c r="U129" i="3"/>
  <c r="U134" i="3"/>
  <c r="U138" i="3"/>
  <c r="U142" i="3"/>
  <c r="U146" i="3"/>
  <c r="U150" i="3"/>
  <c r="U154" i="3"/>
  <c r="U158" i="3"/>
  <c r="U10" i="3"/>
  <c r="U23" i="3"/>
  <c r="U38" i="3"/>
  <c r="U51" i="3"/>
  <c r="U62" i="3"/>
  <c r="U73" i="3"/>
  <c r="U83" i="3"/>
  <c r="U94" i="3"/>
  <c r="U105" i="3"/>
  <c r="U115" i="3"/>
  <c r="U126" i="3"/>
  <c r="U136" i="3"/>
  <c r="U144" i="3"/>
  <c r="U152" i="3"/>
  <c r="U160" i="3"/>
  <c r="U13" i="3"/>
  <c r="U29" i="3"/>
  <c r="U43" i="3"/>
  <c r="U55" i="3"/>
  <c r="U66" i="3"/>
  <c r="U77" i="3"/>
  <c r="U87" i="3"/>
  <c r="U98" i="3"/>
  <c r="U109" i="3"/>
  <c r="U119" i="3"/>
  <c r="U130" i="3"/>
  <c r="U139" i="3"/>
  <c r="U147" i="3"/>
  <c r="U155" i="3"/>
  <c r="U30" i="3"/>
  <c r="U57" i="3"/>
  <c r="U78" i="3"/>
  <c r="U99" i="3"/>
  <c r="U121" i="3"/>
  <c r="U140" i="3"/>
  <c r="U156" i="3"/>
  <c r="U35" i="3"/>
  <c r="U82" i="3"/>
  <c r="U103" i="3"/>
  <c r="U125" i="3"/>
  <c r="U143" i="3"/>
  <c r="U159" i="3"/>
  <c r="U14" i="3"/>
  <c r="U93" i="3"/>
  <c r="U135" i="3"/>
  <c r="U22" i="3"/>
  <c r="U67" i="3"/>
  <c r="U110" i="3"/>
  <c r="U148" i="3"/>
  <c r="U45" i="3"/>
  <c r="U89" i="3"/>
  <c r="U50" i="3"/>
  <c r="U114" i="3"/>
  <c r="U131" i="3"/>
  <c r="U71" i="3"/>
  <c r="U151" i="3"/>
  <c r="F12" i="3"/>
  <c r="F16" i="3"/>
  <c r="F20" i="3"/>
  <c r="F24" i="3"/>
  <c r="F28" i="3"/>
  <c r="F32" i="3"/>
  <c r="F36" i="3"/>
  <c r="F40" i="3"/>
  <c r="F44" i="3"/>
  <c r="F48" i="3"/>
  <c r="F52" i="3"/>
  <c r="F56" i="3"/>
  <c r="F60" i="3"/>
  <c r="F64" i="3"/>
  <c r="F68" i="3"/>
  <c r="F72" i="3"/>
  <c r="F76" i="3"/>
  <c r="F80" i="3"/>
  <c r="F84" i="3"/>
  <c r="F88" i="3"/>
  <c r="F92" i="3"/>
  <c r="F96" i="3"/>
  <c r="F100" i="3"/>
  <c r="F104" i="3"/>
  <c r="F108" i="3"/>
  <c r="F112" i="3"/>
  <c r="F116" i="3"/>
  <c r="F120" i="3"/>
  <c r="F124" i="3"/>
  <c r="F128" i="3"/>
  <c r="F132" i="3"/>
  <c r="F136" i="3"/>
  <c r="F140" i="3"/>
  <c r="F144" i="3"/>
  <c r="F148" i="3"/>
  <c r="F152" i="3"/>
  <c r="F156" i="3"/>
  <c r="F160" i="3"/>
  <c r="F13" i="3"/>
  <c r="F17" i="3"/>
  <c r="F21" i="3"/>
  <c r="F25" i="3"/>
  <c r="F29" i="3"/>
  <c r="F33" i="3"/>
  <c r="F37" i="3"/>
  <c r="F41" i="3"/>
  <c r="F45" i="3"/>
  <c r="F49" i="3"/>
  <c r="F53" i="3"/>
  <c r="F57" i="3"/>
  <c r="F65" i="3"/>
  <c r="F69" i="3"/>
  <c r="F73" i="3"/>
  <c r="F77" i="3"/>
  <c r="F81" i="3"/>
  <c r="F85" i="3"/>
  <c r="F89" i="3"/>
  <c r="F93" i="3"/>
  <c r="F97" i="3"/>
  <c r="F101" i="3"/>
  <c r="F105" i="3"/>
  <c r="F109" i="3"/>
  <c r="F113" i="3"/>
  <c r="F117" i="3"/>
  <c r="F121" i="3"/>
  <c r="F125" i="3"/>
  <c r="F129" i="3"/>
  <c r="F133" i="3"/>
  <c r="F137" i="3"/>
  <c r="F141" i="3"/>
  <c r="F145" i="3"/>
  <c r="F149" i="3"/>
  <c r="F153" i="3"/>
  <c r="F157" i="3"/>
  <c r="F161" i="3"/>
  <c r="F18" i="3"/>
  <c r="F26" i="3"/>
  <c r="F34" i="3"/>
  <c r="F42" i="3"/>
  <c r="F50" i="3"/>
  <c r="F58" i="3"/>
  <c r="F63" i="3"/>
  <c r="F71" i="3"/>
  <c r="F79" i="3"/>
  <c r="F87" i="3"/>
  <c r="F95" i="3"/>
  <c r="F103" i="3"/>
  <c r="F111" i="3"/>
  <c r="F119" i="3"/>
  <c r="F127" i="3"/>
  <c r="F135" i="3"/>
  <c r="F143" i="3"/>
  <c r="F151" i="3"/>
  <c r="F159" i="3"/>
  <c r="F19" i="3"/>
  <c r="F27" i="3"/>
  <c r="F35" i="3"/>
  <c r="F43" i="3"/>
  <c r="F51" i="3"/>
  <c r="F59" i="3"/>
  <c r="F66" i="3"/>
  <c r="F74" i="3"/>
  <c r="F82" i="3"/>
  <c r="F90" i="3"/>
  <c r="F98" i="3"/>
  <c r="F106" i="3"/>
  <c r="F114" i="3"/>
  <c r="F122" i="3"/>
  <c r="F130" i="3"/>
  <c r="F138" i="3"/>
  <c r="F146" i="3"/>
  <c r="F154" i="3"/>
  <c r="F11" i="3"/>
  <c r="F15" i="3"/>
  <c r="F31" i="3"/>
  <c r="F47" i="3"/>
  <c r="F62" i="3"/>
  <c r="F78" i="3"/>
  <c r="F94" i="3"/>
  <c r="F110" i="3"/>
  <c r="F126" i="3"/>
  <c r="F142" i="3"/>
  <c r="F158" i="3"/>
  <c r="F10" i="3"/>
  <c r="F23" i="3"/>
  <c r="F39" i="3"/>
  <c r="F55" i="3"/>
  <c r="F70" i="3"/>
  <c r="F86" i="3"/>
  <c r="F118" i="3"/>
  <c r="F150" i="3"/>
  <c r="F91" i="3"/>
  <c r="F22" i="3"/>
  <c r="F38" i="3"/>
  <c r="F54" i="3"/>
  <c r="F67" i="3"/>
  <c r="F83" i="3"/>
  <c r="F99" i="3"/>
  <c r="F115" i="3"/>
  <c r="F131" i="3"/>
  <c r="F147" i="3"/>
  <c r="F134" i="3"/>
  <c r="F14" i="3"/>
  <c r="F30" i="3"/>
  <c r="F46" i="3"/>
  <c r="F75" i="3"/>
  <c r="F107" i="3"/>
  <c r="F123" i="3"/>
  <c r="F139" i="3"/>
  <c r="F155" i="3"/>
  <c r="C62" i="3"/>
  <c r="C66" i="3"/>
  <c r="C70" i="3"/>
  <c r="C74" i="3"/>
  <c r="C78" i="3"/>
  <c r="C82" i="3"/>
  <c r="C86" i="3"/>
  <c r="C90" i="3"/>
  <c r="C94" i="3"/>
  <c r="C98" i="3"/>
  <c r="C106" i="3"/>
  <c r="C110" i="3"/>
  <c r="C114" i="3"/>
  <c r="C118" i="3"/>
  <c r="C122" i="3"/>
  <c r="C126" i="3"/>
  <c r="C130" i="3"/>
  <c r="C134" i="3"/>
  <c r="C138" i="3"/>
  <c r="C142" i="3"/>
  <c r="C146" i="3"/>
  <c r="C150" i="3"/>
  <c r="C154" i="3"/>
  <c r="C158" i="3"/>
  <c r="C15" i="3"/>
  <c r="C19" i="3"/>
  <c r="C23" i="3"/>
  <c r="C27" i="3"/>
  <c r="C31" i="3"/>
  <c r="C35" i="3"/>
  <c r="C39" i="3"/>
  <c r="C43" i="3"/>
  <c r="C47" i="3"/>
  <c r="C51" i="3"/>
  <c r="C55" i="3"/>
  <c r="C59" i="3"/>
  <c r="C13" i="3"/>
  <c r="C64" i="3"/>
  <c r="C69" i="3"/>
  <c r="C75" i="3"/>
  <c r="C80" i="3"/>
  <c r="C85" i="3"/>
  <c r="C91" i="3"/>
  <c r="C96" i="3"/>
  <c r="C101" i="3"/>
  <c r="C105" i="3"/>
  <c r="C111" i="3"/>
  <c r="C116" i="3"/>
  <c r="C121" i="3"/>
  <c r="C127" i="3"/>
  <c r="C132" i="3"/>
  <c r="C137" i="3"/>
  <c r="C143" i="3"/>
  <c r="C148" i="3"/>
  <c r="C153" i="3"/>
  <c r="C159" i="3"/>
  <c r="C17" i="3"/>
  <c r="C22" i="3"/>
  <c r="C28" i="3"/>
  <c r="C33" i="3"/>
  <c r="C38" i="3"/>
  <c r="C44" i="3"/>
  <c r="C49" i="3"/>
  <c r="C54" i="3"/>
  <c r="C60" i="3"/>
  <c r="C10" i="3"/>
  <c r="C67" i="3"/>
  <c r="C77" i="3"/>
  <c r="C93" i="3"/>
  <c r="C103" i="3"/>
  <c r="C113" i="3"/>
  <c r="C124" i="3"/>
  <c r="C135" i="3"/>
  <c r="C145" i="3"/>
  <c r="C156" i="3"/>
  <c r="C20" i="3"/>
  <c r="C30" i="3"/>
  <c r="C41" i="3"/>
  <c r="C52" i="3"/>
  <c r="C12" i="3"/>
  <c r="C65" i="3"/>
  <c r="C71" i="3"/>
  <c r="C76" i="3"/>
  <c r="C81" i="3"/>
  <c r="C87" i="3"/>
  <c r="C92" i="3"/>
  <c r="C97" i="3"/>
  <c r="C107" i="3"/>
  <c r="C112" i="3"/>
  <c r="C117" i="3"/>
  <c r="C123" i="3"/>
  <c r="C128" i="3"/>
  <c r="C133" i="3"/>
  <c r="C139" i="3"/>
  <c r="C144" i="3"/>
  <c r="C149" i="3"/>
  <c r="C155" i="3"/>
  <c r="C160" i="3"/>
  <c r="C18" i="3"/>
  <c r="C24" i="3"/>
  <c r="C29" i="3"/>
  <c r="C34" i="3"/>
  <c r="C40" i="3"/>
  <c r="C45" i="3"/>
  <c r="C50" i="3"/>
  <c r="C56" i="3"/>
  <c r="C11" i="3"/>
  <c r="C72" i="3"/>
  <c r="C83" i="3"/>
  <c r="C88" i="3"/>
  <c r="C99" i="3"/>
  <c r="C108" i="3"/>
  <c r="C119" i="3"/>
  <c r="C129" i="3"/>
  <c r="C140" i="3"/>
  <c r="C151" i="3"/>
  <c r="C161" i="3"/>
  <c r="C25" i="3"/>
  <c r="C36" i="3"/>
  <c r="C46" i="3"/>
  <c r="C57" i="3"/>
  <c r="C73" i="3"/>
  <c r="C95" i="3"/>
  <c r="C109" i="3"/>
  <c r="C131" i="3"/>
  <c r="C152" i="3"/>
  <c r="C26" i="3"/>
  <c r="C48" i="3"/>
  <c r="C84" i="3"/>
  <c r="C141" i="3"/>
  <c r="C37" i="3"/>
  <c r="C79" i="3"/>
  <c r="C100" i="3"/>
  <c r="C115" i="3"/>
  <c r="C136" i="3"/>
  <c r="C157" i="3"/>
  <c r="C32" i="3"/>
  <c r="C53" i="3"/>
  <c r="C63" i="3"/>
  <c r="C120" i="3"/>
  <c r="C16" i="3"/>
  <c r="C58" i="3"/>
  <c r="C68" i="3"/>
  <c r="C104" i="3"/>
  <c r="C147" i="3"/>
  <c r="C42" i="3"/>
  <c r="C89" i="3"/>
  <c r="C125" i="3"/>
  <c r="C21" i="3"/>
  <c r="C14" i="3"/>
  <c r="G13" i="3"/>
  <c r="G17" i="3"/>
  <c r="G21" i="3"/>
  <c r="G25" i="3"/>
  <c r="G29" i="3"/>
  <c r="G33" i="3"/>
  <c r="G37" i="3"/>
  <c r="G41" i="3"/>
  <c r="G45" i="3"/>
  <c r="G49" i="3"/>
  <c r="G53" i="3"/>
  <c r="G57" i="3"/>
  <c r="G65" i="3"/>
  <c r="G69" i="3"/>
  <c r="G73" i="3"/>
  <c r="G77" i="3"/>
  <c r="G81" i="3"/>
  <c r="G85" i="3"/>
  <c r="G89" i="3"/>
  <c r="G93" i="3"/>
  <c r="G97" i="3"/>
  <c r="G101" i="3"/>
  <c r="G105" i="3"/>
  <c r="G109" i="3"/>
  <c r="G113" i="3"/>
  <c r="G117" i="3"/>
  <c r="G121" i="3"/>
  <c r="G125" i="3"/>
  <c r="G129" i="3"/>
  <c r="G133" i="3"/>
  <c r="G137" i="3"/>
  <c r="G141" i="3"/>
  <c r="G145" i="3"/>
  <c r="G149" i="3"/>
  <c r="G153" i="3"/>
  <c r="G157" i="3"/>
  <c r="G161" i="3"/>
  <c r="G14" i="3"/>
  <c r="G18" i="3"/>
  <c r="G22" i="3"/>
  <c r="G26" i="3"/>
  <c r="G30" i="3"/>
  <c r="G34" i="3"/>
  <c r="G38" i="3"/>
  <c r="G42" i="3"/>
  <c r="G46" i="3"/>
  <c r="G50" i="3"/>
  <c r="G54" i="3"/>
  <c r="G58" i="3"/>
  <c r="G62" i="3"/>
  <c r="G66" i="3"/>
  <c r="G70" i="3"/>
  <c r="G74" i="3"/>
  <c r="G78" i="3"/>
  <c r="G82" i="3"/>
  <c r="G86" i="3"/>
  <c r="G90" i="3"/>
  <c r="G94" i="3"/>
  <c r="G98" i="3"/>
  <c r="G106" i="3"/>
  <c r="G110" i="3"/>
  <c r="G114" i="3"/>
  <c r="G118" i="3"/>
  <c r="G122" i="3"/>
  <c r="G126" i="3"/>
  <c r="G130" i="3"/>
  <c r="G134" i="3"/>
  <c r="G138" i="3"/>
  <c r="G142" i="3"/>
  <c r="G146" i="3"/>
  <c r="G150" i="3"/>
  <c r="G154" i="3"/>
  <c r="G158" i="3"/>
  <c r="G11" i="3"/>
  <c r="G19" i="3"/>
  <c r="G27" i="3"/>
  <c r="G35" i="3"/>
  <c r="G43" i="3"/>
  <c r="G51" i="3"/>
  <c r="G59" i="3"/>
  <c r="G64" i="3"/>
  <c r="G72" i="3"/>
  <c r="G80" i="3"/>
  <c r="G88" i="3"/>
  <c r="G96" i="3"/>
  <c r="G103" i="3"/>
  <c r="G111" i="3"/>
  <c r="G119" i="3"/>
  <c r="G127" i="3"/>
  <c r="G135" i="3"/>
  <c r="G143" i="3"/>
  <c r="G151" i="3"/>
  <c r="G159" i="3"/>
  <c r="G12" i="3"/>
  <c r="G20" i="3"/>
  <c r="G28" i="3"/>
  <c r="G36" i="3"/>
  <c r="G44" i="3"/>
  <c r="G52" i="3"/>
  <c r="G60" i="3"/>
  <c r="G67" i="3"/>
  <c r="G75" i="3"/>
  <c r="G83" i="3"/>
  <c r="G91" i="3"/>
  <c r="G99" i="3"/>
  <c r="G104" i="3"/>
  <c r="G112" i="3"/>
  <c r="G120" i="3"/>
  <c r="G128" i="3"/>
  <c r="G136" i="3"/>
  <c r="G144" i="3"/>
  <c r="G152" i="3"/>
  <c r="G160" i="3"/>
  <c r="G10" i="3"/>
  <c r="G16" i="3"/>
  <c r="G32" i="3"/>
  <c r="G48" i="3"/>
  <c r="G63" i="3"/>
  <c r="G79" i="3"/>
  <c r="G95" i="3"/>
  <c r="G108" i="3"/>
  <c r="G124" i="3"/>
  <c r="G140" i="3"/>
  <c r="G156" i="3"/>
  <c r="G23" i="3"/>
  <c r="G39" i="3"/>
  <c r="G55" i="3"/>
  <c r="G68" i="3"/>
  <c r="G84" i="3"/>
  <c r="G100" i="3"/>
  <c r="G115" i="3"/>
  <c r="G131" i="3"/>
  <c r="G147" i="3"/>
  <c r="G24" i="3"/>
  <c r="G40" i="3"/>
  <c r="G56" i="3"/>
  <c r="G71" i="3"/>
  <c r="G87" i="3"/>
  <c r="G116" i="3"/>
  <c r="G132" i="3"/>
  <c r="G148" i="3"/>
  <c r="G15" i="3"/>
  <c r="G31" i="3"/>
  <c r="G47" i="3"/>
  <c r="G76" i="3"/>
  <c r="G92" i="3"/>
  <c r="G107" i="3"/>
  <c r="G123" i="3"/>
  <c r="G139" i="3"/>
  <c r="G155" i="3"/>
  <c r="L14" i="3"/>
  <c r="L18" i="3"/>
  <c r="L22" i="3"/>
  <c r="L26" i="3"/>
  <c r="L30" i="3"/>
  <c r="L34" i="3"/>
  <c r="L38" i="3"/>
  <c r="L42" i="3"/>
  <c r="L46" i="3"/>
  <c r="L50" i="3"/>
  <c r="L54" i="3"/>
  <c r="L58" i="3"/>
  <c r="L62" i="3"/>
  <c r="L66" i="3"/>
  <c r="L70" i="3"/>
  <c r="L74" i="3"/>
  <c r="L78" i="3"/>
  <c r="L82" i="3"/>
  <c r="L86" i="3"/>
  <c r="L90" i="3"/>
  <c r="L94" i="3"/>
  <c r="L98" i="3"/>
  <c r="L106" i="3"/>
  <c r="L110" i="3"/>
  <c r="L114" i="3"/>
  <c r="L118" i="3"/>
  <c r="L122" i="3"/>
  <c r="L126" i="3"/>
  <c r="L130" i="3"/>
  <c r="L134" i="3"/>
  <c r="L11" i="3"/>
  <c r="L15" i="3"/>
  <c r="L19" i="3"/>
  <c r="L23" i="3"/>
  <c r="L27" i="3"/>
  <c r="L31" i="3"/>
  <c r="L35" i="3"/>
  <c r="L39" i="3"/>
  <c r="L43" i="3"/>
  <c r="L47" i="3"/>
  <c r="L51" i="3"/>
  <c r="L55" i="3"/>
  <c r="L59" i="3"/>
  <c r="L63" i="3"/>
  <c r="L67" i="3"/>
  <c r="L71" i="3"/>
  <c r="L75" i="3"/>
  <c r="L79" i="3"/>
  <c r="L83" i="3"/>
  <c r="L87" i="3"/>
  <c r="L91" i="3"/>
  <c r="L95" i="3"/>
  <c r="L99" i="3"/>
  <c r="L103" i="3"/>
  <c r="L107" i="3"/>
  <c r="L111" i="3"/>
  <c r="L115" i="3"/>
  <c r="L119" i="3"/>
  <c r="L123" i="3"/>
  <c r="L127" i="3"/>
  <c r="L131" i="3"/>
  <c r="L135" i="3"/>
  <c r="L139" i="3"/>
  <c r="L143" i="3"/>
  <c r="L147" i="3"/>
  <c r="L151" i="3"/>
  <c r="L155" i="3"/>
  <c r="L159" i="3"/>
  <c r="L16" i="3"/>
  <c r="L24" i="3"/>
  <c r="L32" i="3"/>
  <c r="L40" i="3"/>
  <c r="L48" i="3"/>
  <c r="L56" i="3"/>
  <c r="L64" i="3"/>
  <c r="L72" i="3"/>
  <c r="L80" i="3"/>
  <c r="L88" i="3"/>
  <c r="L96" i="3"/>
  <c r="L109" i="3"/>
  <c r="L117" i="3"/>
  <c r="L125" i="3"/>
  <c r="L133" i="3"/>
  <c r="L140" i="3"/>
  <c r="L145" i="3"/>
  <c r="L150" i="3"/>
  <c r="L156" i="3"/>
  <c r="L161" i="3"/>
  <c r="L17" i="3"/>
  <c r="L25" i="3"/>
  <c r="L33" i="3"/>
  <c r="L41" i="3"/>
  <c r="L49" i="3"/>
  <c r="L57" i="3"/>
  <c r="L65" i="3"/>
  <c r="L73" i="3"/>
  <c r="L81" i="3"/>
  <c r="L89" i="3"/>
  <c r="L97" i="3"/>
  <c r="L104" i="3"/>
  <c r="L112" i="3"/>
  <c r="L120" i="3"/>
  <c r="L128" i="3"/>
  <c r="L136" i="3"/>
  <c r="L141" i="3"/>
  <c r="L146" i="3"/>
  <c r="L152" i="3"/>
  <c r="L157" i="3"/>
  <c r="L10" i="3"/>
  <c r="L12" i="3"/>
  <c r="L28" i="3"/>
  <c r="L44" i="3"/>
  <c r="L60" i="3"/>
  <c r="L76" i="3"/>
  <c r="L92" i="3"/>
  <c r="L116" i="3"/>
  <c r="L132" i="3"/>
  <c r="L144" i="3"/>
  <c r="L154" i="3"/>
  <c r="L13" i="3"/>
  <c r="L29" i="3"/>
  <c r="L45" i="3"/>
  <c r="L77" i="3"/>
  <c r="L93" i="3"/>
  <c r="L105" i="3"/>
  <c r="L121" i="3"/>
  <c r="L137" i="3"/>
  <c r="L148" i="3"/>
  <c r="L158" i="3"/>
  <c r="L21" i="3"/>
  <c r="L53" i="3"/>
  <c r="L84" i="3"/>
  <c r="L129" i="3"/>
  <c r="L153" i="3"/>
  <c r="L36" i="3"/>
  <c r="L85" i="3"/>
  <c r="L108" i="3"/>
  <c r="L138" i="3"/>
  <c r="L160" i="3"/>
  <c r="L37" i="3"/>
  <c r="L68" i="3"/>
  <c r="L100" i="3"/>
  <c r="L113" i="3"/>
  <c r="L142" i="3"/>
  <c r="L20" i="3"/>
  <c r="L52" i="3"/>
  <c r="L69" i="3"/>
  <c r="L101" i="3"/>
  <c r="L124" i="3"/>
  <c r="L149" i="3"/>
  <c r="D64" i="3"/>
  <c r="D68" i="3"/>
  <c r="D72" i="3"/>
  <c r="D76" i="3"/>
  <c r="D80" i="3"/>
  <c r="D84" i="3"/>
  <c r="D88" i="3"/>
  <c r="D92" i="3"/>
  <c r="D96" i="3"/>
  <c r="D100" i="3"/>
  <c r="D104" i="3"/>
  <c r="D108" i="3"/>
  <c r="D112" i="3"/>
  <c r="D116" i="3"/>
  <c r="D120" i="3"/>
  <c r="D124" i="3"/>
  <c r="D128" i="3"/>
  <c r="D132" i="3"/>
  <c r="D136" i="3"/>
  <c r="D140" i="3"/>
  <c r="D144" i="3"/>
  <c r="D148" i="3"/>
  <c r="D152" i="3"/>
  <c r="D156" i="3"/>
  <c r="D160" i="3"/>
  <c r="D13" i="3"/>
  <c r="D17" i="3"/>
  <c r="D21" i="3"/>
  <c r="D25" i="3"/>
  <c r="D29" i="3"/>
  <c r="D33" i="3"/>
  <c r="D37" i="3"/>
  <c r="D41" i="3"/>
  <c r="D45" i="3"/>
  <c r="D49" i="3"/>
  <c r="D53" i="3"/>
  <c r="D57" i="3"/>
  <c r="D65" i="3"/>
  <c r="D70" i="3"/>
  <c r="D75" i="3"/>
  <c r="D81" i="3"/>
  <c r="D86" i="3"/>
  <c r="D91" i="3"/>
  <c r="D97" i="3"/>
  <c r="D107" i="3"/>
  <c r="D113" i="3"/>
  <c r="D118" i="3"/>
  <c r="D123" i="3"/>
  <c r="D129" i="3"/>
  <c r="D134" i="3"/>
  <c r="D139" i="3"/>
  <c r="D145" i="3"/>
  <c r="D150" i="3"/>
  <c r="D155" i="3"/>
  <c r="D161" i="3"/>
  <c r="D15" i="3"/>
  <c r="D20" i="3"/>
  <c r="D26" i="3"/>
  <c r="D31" i="3"/>
  <c r="D36" i="3"/>
  <c r="D42" i="3"/>
  <c r="D47" i="3"/>
  <c r="D52" i="3"/>
  <c r="D58" i="3"/>
  <c r="D62" i="3"/>
  <c r="D73" i="3"/>
  <c r="D89" i="3"/>
  <c r="D110" i="3"/>
  <c r="D131" i="3"/>
  <c r="D142" i="3"/>
  <c r="D158" i="3"/>
  <c r="D23" i="3"/>
  <c r="D39" i="3"/>
  <c r="D55" i="3"/>
  <c r="D66" i="3"/>
  <c r="D71" i="3"/>
  <c r="D77" i="3"/>
  <c r="D82" i="3"/>
  <c r="D87" i="3"/>
  <c r="D93" i="3"/>
  <c r="D98" i="3"/>
  <c r="D103" i="3"/>
  <c r="D109" i="3"/>
  <c r="D114" i="3"/>
  <c r="D119" i="3"/>
  <c r="D125" i="3"/>
  <c r="D130" i="3"/>
  <c r="D135" i="3"/>
  <c r="D141" i="3"/>
  <c r="D146" i="3"/>
  <c r="D151" i="3"/>
  <c r="D157" i="3"/>
  <c r="D11" i="3"/>
  <c r="D16" i="3"/>
  <c r="D22" i="3"/>
  <c r="D27" i="3"/>
  <c r="D32" i="3"/>
  <c r="D38" i="3"/>
  <c r="D43" i="3"/>
  <c r="D48" i="3"/>
  <c r="D54" i="3"/>
  <c r="D59" i="3"/>
  <c r="D10" i="3"/>
  <c r="D67" i="3"/>
  <c r="D78" i="3"/>
  <c r="D99" i="3"/>
  <c r="D115" i="3"/>
  <c r="D126" i="3"/>
  <c r="D147" i="3"/>
  <c r="D12" i="3"/>
  <c r="D28" i="3"/>
  <c r="D44" i="3"/>
  <c r="D60" i="3"/>
  <c r="D83" i="3"/>
  <c r="D94" i="3"/>
  <c r="D105" i="3"/>
  <c r="D121" i="3"/>
  <c r="D137" i="3"/>
  <c r="D153" i="3"/>
  <c r="D18" i="3"/>
  <c r="D34" i="3"/>
  <c r="D50" i="3"/>
  <c r="D69" i="3"/>
  <c r="D90" i="3"/>
  <c r="D106" i="3"/>
  <c r="D127" i="3"/>
  <c r="D149" i="3"/>
  <c r="D19" i="3"/>
  <c r="D40" i="3"/>
  <c r="D101" i="3"/>
  <c r="D159" i="3"/>
  <c r="D51" i="3"/>
  <c r="D74" i="3"/>
  <c r="D95" i="3"/>
  <c r="D111" i="3"/>
  <c r="D133" i="3"/>
  <c r="D154" i="3"/>
  <c r="D24" i="3"/>
  <c r="D46" i="3"/>
  <c r="D79" i="3"/>
  <c r="D117" i="3"/>
  <c r="D138" i="3"/>
  <c r="D30" i="3"/>
  <c r="D63" i="3"/>
  <c r="D143" i="3"/>
  <c r="D35" i="3"/>
  <c r="D85" i="3"/>
  <c r="D122" i="3"/>
  <c r="D14" i="3"/>
  <c r="D56" i="3"/>
  <c r="N14" i="3"/>
  <c r="N18" i="3"/>
  <c r="N22" i="3"/>
  <c r="N26" i="3"/>
  <c r="N30" i="3"/>
  <c r="N34" i="3"/>
  <c r="N38" i="3"/>
  <c r="N42" i="3"/>
  <c r="N46" i="3"/>
  <c r="N50" i="3"/>
  <c r="N54" i="3"/>
  <c r="N58" i="3"/>
  <c r="N62" i="3"/>
  <c r="N66" i="3"/>
  <c r="N70" i="3"/>
  <c r="N74" i="3"/>
  <c r="N78" i="3"/>
  <c r="N82" i="3"/>
  <c r="N86" i="3"/>
  <c r="N90" i="3"/>
  <c r="N94" i="3"/>
  <c r="N98" i="3"/>
  <c r="N106" i="3"/>
  <c r="N110" i="3"/>
  <c r="N114" i="3"/>
  <c r="N118" i="3"/>
  <c r="N122" i="3"/>
  <c r="N126" i="3"/>
  <c r="N130" i="3"/>
  <c r="N134" i="3"/>
  <c r="N138" i="3"/>
  <c r="N142" i="3"/>
  <c r="N146" i="3"/>
  <c r="N150" i="3"/>
  <c r="N154" i="3"/>
  <c r="N158" i="3"/>
  <c r="N10" i="3"/>
  <c r="N11" i="3"/>
  <c r="N15" i="3"/>
  <c r="N19" i="3"/>
  <c r="N23" i="3"/>
  <c r="N27" i="3"/>
  <c r="N31" i="3"/>
  <c r="N35" i="3"/>
  <c r="N39" i="3"/>
  <c r="N43" i="3"/>
  <c r="N47" i="3"/>
  <c r="N51" i="3"/>
  <c r="N55" i="3"/>
  <c r="N59" i="3"/>
  <c r="N63" i="3"/>
  <c r="N67" i="3"/>
  <c r="N71" i="3"/>
  <c r="N75" i="3"/>
  <c r="N79" i="3"/>
  <c r="N83" i="3"/>
  <c r="N87" i="3"/>
  <c r="N91" i="3"/>
  <c r="N95" i="3"/>
  <c r="N99" i="3"/>
  <c r="N103" i="3"/>
  <c r="N107" i="3"/>
  <c r="N111" i="3"/>
  <c r="N115" i="3"/>
  <c r="N119" i="3"/>
  <c r="N123" i="3"/>
  <c r="N127" i="3"/>
  <c r="N131" i="3"/>
  <c r="N135" i="3"/>
  <c r="N139" i="3"/>
  <c r="N143" i="3"/>
  <c r="N147" i="3"/>
  <c r="N151" i="3"/>
  <c r="N155" i="3"/>
  <c r="N159" i="3"/>
  <c r="N17" i="3"/>
  <c r="N25" i="3"/>
  <c r="N33" i="3"/>
  <c r="N41" i="3"/>
  <c r="N49" i="3"/>
  <c r="N57" i="3"/>
  <c r="N65" i="3"/>
  <c r="N73" i="3"/>
  <c r="N81" i="3"/>
  <c r="N89" i="3"/>
  <c r="N97" i="3"/>
  <c r="N104" i="3"/>
  <c r="N112" i="3"/>
  <c r="N120" i="3"/>
  <c r="N128" i="3"/>
  <c r="N136" i="3"/>
  <c r="N144" i="3"/>
  <c r="N152" i="3"/>
  <c r="N160" i="3"/>
  <c r="N12" i="3"/>
  <c r="N20" i="3"/>
  <c r="N28" i="3"/>
  <c r="N36" i="3"/>
  <c r="N44" i="3"/>
  <c r="N52" i="3"/>
  <c r="N60" i="3"/>
  <c r="N68" i="3"/>
  <c r="N76" i="3"/>
  <c r="N84" i="3"/>
  <c r="N92" i="3"/>
  <c r="N100" i="3"/>
  <c r="N105" i="3"/>
  <c r="N113" i="3"/>
  <c r="N121" i="3"/>
  <c r="N129" i="3"/>
  <c r="N137" i="3"/>
  <c r="N145" i="3"/>
  <c r="N153" i="3"/>
  <c r="N161" i="3"/>
  <c r="N13" i="3"/>
  <c r="N29" i="3"/>
  <c r="N45" i="3"/>
  <c r="N77" i="3"/>
  <c r="N93" i="3"/>
  <c r="N108" i="3"/>
  <c r="N124" i="3"/>
  <c r="N140" i="3"/>
  <c r="N156" i="3"/>
  <c r="N16" i="3"/>
  <c r="N32" i="3"/>
  <c r="N48" i="3"/>
  <c r="N64" i="3"/>
  <c r="N80" i="3"/>
  <c r="N96" i="3"/>
  <c r="N109" i="3"/>
  <c r="N125" i="3"/>
  <c r="N141" i="3"/>
  <c r="N157" i="3"/>
  <c r="N21" i="3"/>
  <c r="N53" i="3"/>
  <c r="N72" i="3"/>
  <c r="N133" i="3"/>
  <c r="N24" i="3"/>
  <c r="N56" i="3"/>
  <c r="N85" i="3"/>
  <c r="N116" i="3"/>
  <c r="N148" i="3"/>
  <c r="N37" i="3"/>
  <c r="N88" i="3"/>
  <c r="N117" i="3"/>
  <c r="N149" i="3"/>
  <c r="N40" i="3"/>
  <c r="N69" i="3"/>
  <c r="N101" i="3"/>
  <c r="N132" i="3"/>
  <c r="R13" i="3"/>
  <c r="R17" i="3"/>
  <c r="R22" i="3"/>
  <c r="R27" i="3"/>
  <c r="R32" i="3"/>
  <c r="R37" i="3"/>
  <c r="R42" i="3"/>
  <c r="R47" i="3"/>
  <c r="R52" i="3"/>
  <c r="R56" i="3"/>
  <c r="R60" i="3"/>
  <c r="R65" i="3"/>
  <c r="R69" i="3"/>
  <c r="R73" i="3"/>
  <c r="R77" i="3"/>
  <c r="R81" i="3"/>
  <c r="R85" i="3"/>
  <c r="R90" i="3"/>
  <c r="R94" i="3"/>
  <c r="R98" i="3"/>
  <c r="R103" i="3"/>
  <c r="R107" i="3"/>
  <c r="R111" i="3"/>
  <c r="R116" i="3"/>
  <c r="R14" i="3"/>
  <c r="R19" i="3"/>
  <c r="R23" i="3"/>
  <c r="R29" i="3"/>
  <c r="R34" i="3"/>
  <c r="R39" i="3"/>
  <c r="R43" i="3"/>
  <c r="R48" i="3"/>
  <c r="R53" i="3"/>
  <c r="R57" i="3"/>
  <c r="R62" i="3"/>
  <c r="R66" i="3"/>
  <c r="R70" i="3"/>
  <c r="R74" i="3"/>
  <c r="R78" i="3"/>
  <c r="R82" i="3"/>
  <c r="R86" i="3"/>
  <c r="R91" i="3"/>
  <c r="R95" i="3"/>
  <c r="R99" i="3"/>
  <c r="R104" i="3"/>
  <c r="R108" i="3"/>
  <c r="R112" i="3"/>
  <c r="R117" i="3"/>
  <c r="R16" i="3"/>
  <c r="R25" i="3"/>
  <c r="R36" i="3"/>
  <c r="R46" i="3"/>
  <c r="R55" i="3"/>
  <c r="R64" i="3"/>
  <c r="R72" i="3"/>
  <c r="R80" i="3"/>
  <c r="R89" i="3"/>
  <c r="R97" i="3"/>
  <c r="R106" i="3"/>
  <c r="R115" i="3"/>
  <c r="R122" i="3"/>
  <c r="R126" i="3"/>
  <c r="R130" i="3"/>
  <c r="R134" i="3"/>
  <c r="R138" i="3"/>
  <c r="R142" i="3"/>
  <c r="R146" i="3"/>
  <c r="R150" i="3"/>
  <c r="R154" i="3"/>
  <c r="R158" i="3"/>
  <c r="R10" i="3"/>
  <c r="R11" i="3"/>
  <c r="R20" i="3"/>
  <c r="R30" i="3"/>
  <c r="R40" i="3"/>
  <c r="R49" i="3"/>
  <c r="R58" i="3"/>
  <c r="R67" i="3"/>
  <c r="R75" i="3"/>
  <c r="R83" i="3"/>
  <c r="R92" i="3"/>
  <c r="R100" i="3"/>
  <c r="R109" i="3"/>
  <c r="R118" i="3"/>
  <c r="R123" i="3"/>
  <c r="R127" i="3"/>
  <c r="R131" i="3"/>
  <c r="R135" i="3"/>
  <c r="R139" i="3"/>
  <c r="R143" i="3"/>
  <c r="R147" i="3"/>
  <c r="R151" i="3"/>
  <c r="R155" i="3"/>
  <c r="R159" i="3"/>
  <c r="R21" i="3"/>
  <c r="R41" i="3"/>
  <c r="R59" i="3"/>
  <c r="R76" i="3"/>
  <c r="R93" i="3"/>
  <c r="R110" i="3"/>
  <c r="R124" i="3"/>
  <c r="R132" i="3"/>
  <c r="R140" i="3"/>
  <c r="R148" i="3"/>
  <c r="R156" i="3"/>
  <c r="R24" i="3"/>
  <c r="R44" i="3"/>
  <c r="R63" i="3"/>
  <c r="R79" i="3"/>
  <c r="R96" i="3"/>
  <c r="R114" i="3"/>
  <c r="R125" i="3"/>
  <c r="R133" i="3"/>
  <c r="R141" i="3"/>
  <c r="R149" i="3"/>
  <c r="R157" i="3"/>
  <c r="R35" i="3"/>
  <c r="R71" i="3"/>
  <c r="R105" i="3"/>
  <c r="R129" i="3"/>
  <c r="R145" i="3"/>
  <c r="R161" i="3"/>
  <c r="R12" i="3"/>
  <c r="R51" i="3"/>
  <c r="R84" i="3"/>
  <c r="R119" i="3"/>
  <c r="R136" i="3"/>
  <c r="R152" i="3"/>
  <c r="R31" i="3"/>
  <c r="R101" i="3"/>
  <c r="R144" i="3"/>
  <c r="R54" i="3"/>
  <c r="R120" i="3"/>
  <c r="R153" i="3"/>
  <c r="R68" i="3"/>
  <c r="R128" i="3"/>
  <c r="R160" i="3"/>
  <c r="R15" i="3"/>
  <c r="R88" i="3"/>
  <c r="R137" i="3"/>
  <c r="V12" i="3"/>
  <c r="V16" i="3"/>
  <c r="V20" i="3"/>
  <c r="V24" i="3"/>
  <c r="V28" i="3"/>
  <c r="V32" i="3"/>
  <c r="V36" i="3"/>
  <c r="V40" i="3"/>
  <c r="V44" i="3"/>
  <c r="V48" i="3"/>
  <c r="V52" i="3"/>
  <c r="V56" i="3"/>
  <c r="V60" i="3"/>
  <c r="V64" i="3"/>
  <c r="V68" i="3"/>
  <c r="V72" i="3"/>
  <c r="V76" i="3"/>
  <c r="V80" i="3"/>
  <c r="V84" i="3"/>
  <c r="V88" i="3"/>
  <c r="V92" i="3"/>
  <c r="V96" i="3"/>
  <c r="V100" i="3"/>
  <c r="V104" i="3"/>
  <c r="V108" i="3"/>
  <c r="V112" i="3"/>
  <c r="V116" i="3"/>
  <c r="V120" i="3"/>
  <c r="V124" i="3"/>
  <c r="V128" i="3"/>
  <c r="V132" i="3"/>
  <c r="V136" i="3"/>
  <c r="V140" i="3"/>
  <c r="V144" i="3"/>
  <c r="V148" i="3"/>
  <c r="V152" i="3"/>
  <c r="V156" i="3"/>
  <c r="V160" i="3"/>
  <c r="V13" i="3"/>
  <c r="V18" i="3"/>
  <c r="V23" i="3"/>
  <c r="V29" i="3"/>
  <c r="V34" i="3"/>
  <c r="V39" i="3"/>
  <c r="V45" i="3"/>
  <c r="V50" i="3"/>
  <c r="V55" i="3"/>
  <c r="V66" i="3"/>
  <c r="V71" i="3"/>
  <c r="V77" i="3"/>
  <c r="V82" i="3"/>
  <c r="V87" i="3"/>
  <c r="V93" i="3"/>
  <c r="V98" i="3"/>
  <c r="V103" i="3"/>
  <c r="V109" i="3"/>
  <c r="V114" i="3"/>
  <c r="V119" i="3"/>
  <c r="V125" i="3"/>
  <c r="V130" i="3"/>
  <c r="V135" i="3"/>
  <c r="V141" i="3"/>
  <c r="V146" i="3"/>
  <c r="V151" i="3"/>
  <c r="V157" i="3"/>
  <c r="V10" i="3"/>
  <c r="V14" i="3"/>
  <c r="V19" i="3"/>
  <c r="V25" i="3"/>
  <c r="V30" i="3"/>
  <c r="V35" i="3"/>
  <c r="V41" i="3"/>
  <c r="V46" i="3"/>
  <c r="V51" i="3"/>
  <c r="V57" i="3"/>
  <c r="V62" i="3"/>
  <c r="V67" i="3"/>
  <c r="V73" i="3"/>
  <c r="V78" i="3"/>
  <c r="V83" i="3"/>
  <c r="V89" i="3"/>
  <c r="V94" i="3"/>
  <c r="V99" i="3"/>
  <c r="V105" i="3"/>
  <c r="V110" i="3"/>
  <c r="V115" i="3"/>
  <c r="V121" i="3"/>
  <c r="V126" i="3"/>
  <c r="V131" i="3"/>
  <c r="V137" i="3"/>
  <c r="V142" i="3"/>
  <c r="V147" i="3"/>
  <c r="V153" i="3"/>
  <c r="V158" i="3"/>
  <c r="V11" i="3"/>
  <c r="V22" i="3"/>
  <c r="V33" i="3"/>
  <c r="V43" i="3"/>
  <c r="V54" i="3"/>
  <c r="V63" i="3"/>
  <c r="V74" i="3"/>
  <c r="V85" i="3"/>
  <c r="V95" i="3"/>
  <c r="V106" i="3"/>
  <c r="V117" i="3"/>
  <c r="V127" i="3"/>
  <c r="V138" i="3"/>
  <c r="V149" i="3"/>
  <c r="V159" i="3"/>
  <c r="V15" i="3"/>
  <c r="V26" i="3"/>
  <c r="V37" i="3"/>
  <c r="V47" i="3"/>
  <c r="V58" i="3"/>
  <c r="V65" i="3"/>
  <c r="V75" i="3"/>
  <c r="V86" i="3"/>
  <c r="V97" i="3"/>
  <c r="V107" i="3"/>
  <c r="V118" i="3"/>
  <c r="V129" i="3"/>
  <c r="V139" i="3"/>
  <c r="V150" i="3"/>
  <c r="V161" i="3"/>
  <c r="V31" i="3"/>
  <c r="V53" i="3"/>
  <c r="V70" i="3"/>
  <c r="V91" i="3"/>
  <c r="V113" i="3"/>
  <c r="V134" i="3"/>
  <c r="V155" i="3"/>
  <c r="V17" i="3"/>
  <c r="V38" i="3"/>
  <c r="V59" i="3"/>
  <c r="V79" i="3"/>
  <c r="V101" i="3"/>
  <c r="V122" i="3"/>
  <c r="V143" i="3"/>
  <c r="V21" i="3"/>
  <c r="V145" i="3"/>
  <c r="V27" i="3"/>
  <c r="V69" i="3"/>
  <c r="V111" i="3"/>
  <c r="V154" i="3"/>
  <c r="V42" i="3"/>
  <c r="V90" i="3"/>
  <c r="V49" i="3"/>
  <c r="V81" i="3"/>
  <c r="V123" i="3"/>
  <c r="V133" i="3"/>
  <c r="Z11" i="3"/>
  <c r="Z15" i="3"/>
  <c r="Z19" i="3"/>
  <c r="Z23" i="3"/>
  <c r="Z27" i="3"/>
  <c r="Z31" i="3"/>
  <c r="Z35" i="3"/>
  <c r="Z39" i="3"/>
  <c r="Z43" i="3"/>
  <c r="Z47" i="3"/>
  <c r="Z51" i="3"/>
  <c r="Z55" i="3"/>
  <c r="Z59" i="3"/>
  <c r="Z63" i="3"/>
  <c r="Z67" i="3"/>
  <c r="Z71" i="3"/>
  <c r="Z75" i="3"/>
  <c r="Z79" i="3"/>
  <c r="Z83" i="3"/>
  <c r="Z87" i="3"/>
  <c r="Z91" i="3"/>
  <c r="Z95" i="3"/>
  <c r="Z99" i="3"/>
  <c r="Z103" i="3"/>
  <c r="Z107" i="3"/>
  <c r="Z111" i="3"/>
  <c r="Z115" i="3"/>
  <c r="Z119" i="3"/>
  <c r="Z123" i="3"/>
  <c r="Z127" i="3"/>
  <c r="Z131" i="3"/>
  <c r="Z135" i="3"/>
  <c r="Z139" i="3"/>
  <c r="Z143" i="3"/>
  <c r="Z147" i="3"/>
  <c r="Z151" i="3"/>
  <c r="Z155" i="3"/>
  <c r="Z159" i="3"/>
  <c r="Z13" i="3"/>
  <c r="Z17" i="3"/>
  <c r="Z21" i="3"/>
  <c r="Z25" i="3"/>
  <c r="Z29" i="3"/>
  <c r="Z33" i="3"/>
  <c r="Z37" i="3"/>
  <c r="Z41" i="3"/>
  <c r="Z45" i="3"/>
  <c r="Z49" i="3"/>
  <c r="Z53" i="3"/>
  <c r="Z57" i="3"/>
  <c r="Z65" i="3"/>
  <c r="Z69" i="3"/>
  <c r="Z73" i="3"/>
  <c r="Z77" i="3"/>
  <c r="Z81" i="3"/>
  <c r="Z85" i="3"/>
  <c r="Z89" i="3"/>
  <c r="Z93" i="3"/>
  <c r="Z97" i="3"/>
  <c r="Z101" i="3"/>
  <c r="Z105" i="3"/>
  <c r="Z109" i="3"/>
  <c r="Z113" i="3"/>
  <c r="Z117" i="3"/>
  <c r="Z121" i="3"/>
  <c r="Z125" i="3"/>
  <c r="Z129" i="3"/>
  <c r="Z133" i="3"/>
  <c r="Z137" i="3"/>
  <c r="Z141" i="3"/>
  <c r="Z145" i="3"/>
  <c r="Z149" i="3"/>
  <c r="Z153" i="3"/>
  <c r="Z157" i="3"/>
  <c r="Z161" i="3"/>
  <c r="Z16" i="3"/>
  <c r="Z24" i="3"/>
  <c r="Z32" i="3"/>
  <c r="Z40" i="3"/>
  <c r="Z48" i="3"/>
  <c r="Z56" i="3"/>
  <c r="Z62" i="3"/>
  <c r="Z70" i="3"/>
  <c r="Z78" i="3"/>
  <c r="Z86" i="3"/>
  <c r="Z94" i="3"/>
  <c r="Z110" i="3"/>
  <c r="Z118" i="3"/>
  <c r="Z126" i="3"/>
  <c r="Z134" i="3"/>
  <c r="Z142" i="3"/>
  <c r="Z150" i="3"/>
  <c r="Z158" i="3"/>
  <c r="Z18" i="3"/>
  <c r="Z26" i="3"/>
  <c r="Z34" i="3"/>
  <c r="Z42" i="3"/>
  <c r="Z50" i="3"/>
  <c r="Z58" i="3"/>
  <c r="Z64" i="3"/>
  <c r="Z72" i="3"/>
  <c r="Z80" i="3"/>
  <c r="Z88" i="3"/>
  <c r="Z96" i="3"/>
  <c r="Z104" i="3"/>
  <c r="Z112" i="3"/>
  <c r="Z120" i="3"/>
  <c r="Z128" i="3"/>
  <c r="Z136" i="3"/>
  <c r="Z144" i="3"/>
  <c r="Z152" i="3"/>
  <c r="Z160" i="3"/>
  <c r="Z10" i="3"/>
  <c r="Z12" i="3"/>
  <c r="Z28" i="3"/>
  <c r="Z44" i="3"/>
  <c r="Z60" i="3"/>
  <c r="Z74" i="3"/>
  <c r="Z90" i="3"/>
  <c r="Z116" i="3"/>
  <c r="Z132" i="3"/>
  <c r="Z148" i="3"/>
  <c r="Z14" i="3"/>
  <c r="Z30" i="3"/>
  <c r="Z46" i="3"/>
  <c r="Z76" i="3"/>
  <c r="Z92" i="3"/>
  <c r="Z106" i="3"/>
  <c r="Z122" i="3"/>
  <c r="Z138" i="3"/>
  <c r="Z154" i="3"/>
  <c r="Z20" i="3"/>
  <c r="Z52" i="3"/>
  <c r="Z68" i="3"/>
  <c r="Z100" i="3"/>
  <c r="Z124" i="3"/>
  <c r="Z156" i="3"/>
  <c r="Z22" i="3"/>
  <c r="Z54" i="3"/>
  <c r="Z82" i="3"/>
  <c r="Z130" i="3"/>
  <c r="Z146" i="3"/>
  <c r="Z66" i="3"/>
  <c r="Z108" i="3"/>
  <c r="Z36" i="3"/>
  <c r="Z98" i="3"/>
  <c r="Z38" i="3"/>
  <c r="Z140" i="3"/>
  <c r="Z84" i="3"/>
  <c r="Z114" i="3"/>
  <c r="T13" i="3"/>
  <c r="T17" i="3"/>
  <c r="T21" i="3"/>
  <c r="T25" i="3"/>
  <c r="T29" i="3"/>
  <c r="T33" i="3"/>
  <c r="T37" i="3"/>
  <c r="T41" i="3"/>
  <c r="T45" i="3"/>
  <c r="T49" i="3"/>
  <c r="T53" i="3"/>
  <c r="T57" i="3"/>
  <c r="T65" i="3"/>
  <c r="T69" i="3"/>
  <c r="T73" i="3"/>
  <c r="T77" i="3"/>
  <c r="T81" i="3"/>
  <c r="T85" i="3"/>
  <c r="T89" i="3"/>
  <c r="T93" i="3"/>
  <c r="T97" i="3"/>
  <c r="T101" i="3"/>
  <c r="T105" i="3"/>
  <c r="T109" i="3"/>
  <c r="T113" i="3"/>
  <c r="T117" i="3"/>
  <c r="T121" i="3"/>
  <c r="T125" i="3"/>
  <c r="T129" i="3"/>
  <c r="T133" i="3"/>
  <c r="T137" i="3"/>
  <c r="T141" i="3"/>
  <c r="T145" i="3"/>
  <c r="T149" i="3"/>
  <c r="T153" i="3"/>
  <c r="T157" i="3"/>
  <c r="T161" i="3"/>
  <c r="T14" i="3"/>
  <c r="T18" i="3"/>
  <c r="T22" i="3"/>
  <c r="T26" i="3"/>
  <c r="T30" i="3"/>
  <c r="T34" i="3"/>
  <c r="T38" i="3"/>
  <c r="T42" i="3"/>
  <c r="T46" i="3"/>
  <c r="T50" i="3"/>
  <c r="T54" i="3"/>
  <c r="T58" i="3"/>
  <c r="T62" i="3"/>
  <c r="T66" i="3"/>
  <c r="T70" i="3"/>
  <c r="T74" i="3"/>
  <c r="T78" i="3"/>
  <c r="T82" i="3"/>
  <c r="T86" i="3"/>
  <c r="T90" i="3"/>
  <c r="T94" i="3"/>
  <c r="T98" i="3"/>
  <c r="T102" i="3"/>
  <c r="T106" i="3"/>
  <c r="T110" i="3"/>
  <c r="T114" i="3"/>
  <c r="T118" i="3"/>
  <c r="T122" i="3"/>
  <c r="T126" i="3"/>
  <c r="T130" i="3"/>
  <c r="T134" i="3"/>
  <c r="T138" i="3"/>
  <c r="T142" i="3"/>
  <c r="T146" i="3"/>
  <c r="T150" i="3"/>
  <c r="T154" i="3"/>
  <c r="T158" i="3"/>
  <c r="T10" i="3"/>
  <c r="T16" i="3"/>
  <c r="T24" i="3"/>
  <c r="T32" i="3"/>
  <c r="T40" i="3"/>
  <c r="T48" i="3"/>
  <c r="T56" i="3"/>
  <c r="T64" i="3"/>
  <c r="T72" i="3"/>
  <c r="T80" i="3"/>
  <c r="T88" i="3"/>
  <c r="T96" i="3"/>
  <c r="T104" i="3"/>
  <c r="T112" i="3"/>
  <c r="T120" i="3"/>
  <c r="T128" i="3"/>
  <c r="T136" i="3"/>
  <c r="T144" i="3"/>
  <c r="T152" i="3"/>
  <c r="T160" i="3"/>
  <c r="T11" i="3"/>
  <c r="T19" i="3"/>
  <c r="T27" i="3"/>
  <c r="T35" i="3"/>
  <c r="T43" i="3"/>
  <c r="T51" i="3"/>
  <c r="T59" i="3"/>
  <c r="T67" i="3"/>
  <c r="T75" i="3"/>
  <c r="T83" i="3"/>
  <c r="T91" i="3"/>
  <c r="T99" i="3"/>
  <c r="T107" i="3"/>
  <c r="T115" i="3"/>
  <c r="T123" i="3"/>
  <c r="T131" i="3"/>
  <c r="T139" i="3"/>
  <c r="T147" i="3"/>
  <c r="T155" i="3"/>
  <c r="T20" i="3"/>
  <c r="T36" i="3"/>
  <c r="T52" i="3"/>
  <c r="T68" i="3"/>
  <c r="T84" i="3"/>
  <c r="T100" i="3"/>
  <c r="T116" i="3"/>
  <c r="T132" i="3"/>
  <c r="T148" i="3"/>
  <c r="T23" i="3"/>
  <c r="T39" i="3"/>
  <c r="T55" i="3"/>
  <c r="T71" i="3"/>
  <c r="T87" i="3"/>
  <c r="T103" i="3"/>
  <c r="T119" i="3"/>
  <c r="T135" i="3"/>
  <c r="T151" i="3"/>
  <c r="T15" i="3"/>
  <c r="T47" i="3"/>
  <c r="T79" i="3"/>
  <c r="T111" i="3"/>
  <c r="T143" i="3"/>
  <c r="T28" i="3"/>
  <c r="T60" i="3"/>
  <c r="T92" i="3"/>
  <c r="T124" i="3"/>
  <c r="T156" i="3"/>
  <c r="T12" i="3"/>
  <c r="T76" i="3"/>
  <c r="T140" i="3"/>
  <c r="T31" i="3"/>
  <c r="T95" i="3"/>
  <c r="T159" i="3"/>
  <c r="T44" i="3"/>
  <c r="T108" i="3"/>
  <c r="T63" i="3"/>
  <c r="T127" i="3"/>
  <c r="X13" i="3"/>
  <c r="X17" i="3"/>
  <c r="X21" i="3"/>
  <c r="X25" i="3"/>
  <c r="X29" i="3"/>
  <c r="X33" i="3"/>
  <c r="X37" i="3"/>
  <c r="X41" i="3"/>
  <c r="X45" i="3"/>
  <c r="X49" i="3"/>
  <c r="X53" i="3"/>
  <c r="X57" i="3"/>
  <c r="X65" i="3"/>
  <c r="X69" i="3"/>
  <c r="X73" i="3"/>
  <c r="X77" i="3"/>
  <c r="X81" i="3"/>
  <c r="X85" i="3"/>
  <c r="X89" i="3"/>
  <c r="X93" i="3"/>
  <c r="X97" i="3"/>
  <c r="X101" i="3"/>
  <c r="X105" i="3"/>
  <c r="X109" i="3"/>
  <c r="X113" i="3"/>
  <c r="X117" i="3"/>
  <c r="X121" i="3"/>
  <c r="X125" i="3"/>
  <c r="X129" i="3"/>
  <c r="X133" i="3"/>
  <c r="X137" i="3"/>
  <c r="X141" i="3"/>
  <c r="X15" i="3"/>
  <c r="X20" i="3"/>
  <c r="X26" i="3"/>
  <c r="X31" i="3"/>
  <c r="X36" i="3"/>
  <c r="X42" i="3"/>
  <c r="X47" i="3"/>
  <c r="X52" i="3"/>
  <c r="X58" i="3"/>
  <c r="X62" i="3"/>
  <c r="X67" i="3"/>
  <c r="X72" i="3"/>
  <c r="X78" i="3"/>
  <c r="X83" i="3"/>
  <c r="X88" i="3"/>
  <c r="X94" i="3"/>
  <c r="X99" i="3"/>
  <c r="X104" i="3"/>
  <c r="X110" i="3"/>
  <c r="X115" i="3"/>
  <c r="X120" i="3"/>
  <c r="X126" i="3"/>
  <c r="X131" i="3"/>
  <c r="X136" i="3"/>
  <c r="X142" i="3"/>
  <c r="X146" i="3"/>
  <c r="X150" i="3"/>
  <c r="X154" i="3"/>
  <c r="X158" i="3"/>
  <c r="X11" i="3"/>
  <c r="X16" i="3"/>
  <c r="X22" i="3"/>
  <c r="X27" i="3"/>
  <c r="X32" i="3"/>
  <c r="X38" i="3"/>
  <c r="X43" i="3"/>
  <c r="X48" i="3"/>
  <c r="X54" i="3"/>
  <c r="X59" i="3"/>
  <c r="X63" i="3"/>
  <c r="X68" i="3"/>
  <c r="X74" i="3"/>
  <c r="X79" i="3"/>
  <c r="X84" i="3"/>
  <c r="X90" i="3"/>
  <c r="X95" i="3"/>
  <c r="X100" i="3"/>
  <c r="X106" i="3"/>
  <c r="X111" i="3"/>
  <c r="X116" i="3"/>
  <c r="X122" i="3"/>
  <c r="X127" i="3"/>
  <c r="X132" i="3"/>
  <c r="X138" i="3"/>
  <c r="X143" i="3"/>
  <c r="X147" i="3"/>
  <c r="X151" i="3"/>
  <c r="X155" i="3"/>
  <c r="X159" i="3"/>
  <c r="X14" i="3"/>
  <c r="X24" i="3"/>
  <c r="X35" i="3"/>
  <c r="X46" i="3"/>
  <c r="X56" i="3"/>
  <c r="X66" i="3"/>
  <c r="X76" i="3"/>
  <c r="X87" i="3"/>
  <c r="X98" i="3"/>
  <c r="X108" i="3"/>
  <c r="X119" i="3"/>
  <c r="X130" i="3"/>
  <c r="X140" i="3"/>
  <c r="X149" i="3"/>
  <c r="X157" i="3"/>
  <c r="X18" i="3"/>
  <c r="X28" i="3"/>
  <c r="X39" i="3"/>
  <c r="X50" i="3"/>
  <c r="X60" i="3"/>
  <c r="X70" i="3"/>
  <c r="X80" i="3"/>
  <c r="X91" i="3"/>
  <c r="X112" i="3"/>
  <c r="X123" i="3"/>
  <c r="X134" i="3"/>
  <c r="X144" i="3"/>
  <c r="X152" i="3"/>
  <c r="X160" i="3"/>
  <c r="X10" i="3"/>
  <c r="X19" i="3"/>
  <c r="X40" i="3"/>
  <c r="X82" i="3"/>
  <c r="X118" i="3"/>
  <c r="X139" i="3"/>
  <c r="X156" i="3"/>
  <c r="X23" i="3"/>
  <c r="X44" i="3"/>
  <c r="X64" i="3"/>
  <c r="X86" i="3"/>
  <c r="X103" i="3"/>
  <c r="X124" i="3"/>
  <c r="X145" i="3"/>
  <c r="X161" i="3"/>
  <c r="X30" i="3"/>
  <c r="X96" i="3"/>
  <c r="X128" i="3"/>
  <c r="X34" i="3"/>
  <c r="X71" i="3"/>
  <c r="X135" i="3"/>
  <c r="X51" i="3"/>
  <c r="X92" i="3"/>
  <c r="X148" i="3"/>
  <c r="X55" i="3"/>
  <c r="X153" i="3"/>
  <c r="X114" i="3"/>
  <c r="X75" i="3"/>
  <c r="X12" i="3"/>
  <c r="X107" i="3"/>
  <c r="K11" i="3"/>
  <c r="K15" i="3"/>
  <c r="K19" i="3"/>
  <c r="K23" i="3"/>
  <c r="K27" i="3"/>
  <c r="K31" i="3"/>
  <c r="K35" i="3"/>
  <c r="K39" i="3"/>
  <c r="K43" i="3"/>
  <c r="K47" i="3"/>
  <c r="K51" i="3"/>
  <c r="K55" i="3"/>
  <c r="K59" i="3"/>
  <c r="K63" i="3"/>
  <c r="K67" i="3"/>
  <c r="K71" i="3"/>
  <c r="K75" i="3"/>
  <c r="K79" i="3"/>
  <c r="K14" i="3"/>
  <c r="K20" i="3"/>
  <c r="K25" i="3"/>
  <c r="K30" i="3"/>
  <c r="K36" i="3"/>
  <c r="K41" i="3"/>
  <c r="K46" i="3"/>
  <c r="K52" i="3"/>
  <c r="K57" i="3"/>
  <c r="K62" i="3"/>
  <c r="K68" i="3"/>
  <c r="K73" i="3"/>
  <c r="K78" i="3"/>
  <c r="K83" i="3"/>
  <c r="K87" i="3"/>
  <c r="K91" i="3"/>
  <c r="K95" i="3"/>
  <c r="K99" i="3"/>
  <c r="K103" i="3"/>
  <c r="K107" i="3"/>
  <c r="K111" i="3"/>
  <c r="K115" i="3"/>
  <c r="K119" i="3"/>
  <c r="K123" i="3"/>
  <c r="K127" i="3"/>
  <c r="K131" i="3"/>
  <c r="K135" i="3"/>
  <c r="K139" i="3"/>
  <c r="K143" i="3"/>
  <c r="K147" i="3"/>
  <c r="K151" i="3"/>
  <c r="K155" i="3"/>
  <c r="K159" i="3"/>
  <c r="K16" i="3"/>
  <c r="K21" i="3"/>
  <c r="K26" i="3"/>
  <c r="K32" i="3"/>
  <c r="K37" i="3"/>
  <c r="K42" i="3"/>
  <c r="K48" i="3"/>
  <c r="K53" i="3"/>
  <c r="K58" i="3"/>
  <c r="K64" i="3"/>
  <c r="K69" i="3"/>
  <c r="K74" i="3"/>
  <c r="K80" i="3"/>
  <c r="K84" i="3"/>
  <c r="K88" i="3"/>
  <c r="K92" i="3"/>
  <c r="K96" i="3"/>
  <c r="K100" i="3"/>
  <c r="K104" i="3"/>
  <c r="K108" i="3"/>
  <c r="K112" i="3"/>
  <c r="K116" i="3"/>
  <c r="K120" i="3"/>
  <c r="K124" i="3"/>
  <c r="K128" i="3"/>
  <c r="K132" i="3"/>
  <c r="K136" i="3"/>
  <c r="K140" i="3"/>
  <c r="K144" i="3"/>
  <c r="K148" i="3"/>
  <c r="K152" i="3"/>
  <c r="K156" i="3"/>
  <c r="K160" i="3"/>
  <c r="K13" i="3"/>
  <c r="K24" i="3"/>
  <c r="K34" i="3"/>
  <c r="K45" i="3"/>
  <c r="K56" i="3"/>
  <c r="K66" i="3"/>
  <c r="K77" i="3"/>
  <c r="K86" i="3"/>
  <c r="K94" i="3"/>
  <c r="K102" i="3"/>
  <c r="K110" i="3"/>
  <c r="K118" i="3"/>
  <c r="K126" i="3"/>
  <c r="K134" i="3"/>
  <c r="K142" i="3"/>
  <c r="K150" i="3"/>
  <c r="K158" i="3"/>
  <c r="K17" i="3"/>
  <c r="K28" i="3"/>
  <c r="K38" i="3"/>
  <c r="K49" i="3"/>
  <c r="K60" i="3"/>
  <c r="K70" i="3"/>
  <c r="K81" i="3"/>
  <c r="K89" i="3"/>
  <c r="K97" i="3"/>
  <c r="K105" i="3"/>
  <c r="K113" i="3"/>
  <c r="K121" i="3"/>
  <c r="K129" i="3"/>
  <c r="K137" i="3"/>
  <c r="K145" i="3"/>
  <c r="K153" i="3"/>
  <c r="K161" i="3"/>
  <c r="K22" i="3"/>
  <c r="K44" i="3"/>
  <c r="K65" i="3"/>
  <c r="K85" i="3"/>
  <c r="K101" i="3"/>
  <c r="K117" i="3"/>
  <c r="K133" i="3"/>
  <c r="K149" i="3"/>
  <c r="K29" i="3"/>
  <c r="K50" i="3"/>
  <c r="K72" i="3"/>
  <c r="K90" i="3"/>
  <c r="K106" i="3"/>
  <c r="K122" i="3"/>
  <c r="K138" i="3"/>
  <c r="K154" i="3"/>
  <c r="K12" i="3"/>
  <c r="K33" i="3"/>
  <c r="K54" i="3"/>
  <c r="K76" i="3"/>
  <c r="K93" i="3"/>
  <c r="K109" i="3"/>
  <c r="K125" i="3"/>
  <c r="K141" i="3"/>
  <c r="K157" i="3"/>
  <c r="K18" i="3"/>
  <c r="K40" i="3"/>
  <c r="K82" i="3"/>
  <c r="K98" i="3"/>
  <c r="K114" i="3"/>
  <c r="K130" i="3"/>
  <c r="K146" i="3"/>
  <c r="K10" i="3"/>
  <c r="Q14" i="3"/>
  <c r="Q18" i="3"/>
  <c r="Q22" i="3"/>
  <c r="Q26" i="3"/>
  <c r="Q30" i="3"/>
  <c r="Q34" i="3"/>
  <c r="Q38" i="3"/>
  <c r="Q42" i="3"/>
  <c r="Q46" i="3"/>
  <c r="Q50" i="3"/>
  <c r="Q54" i="3"/>
  <c r="Q58" i="3"/>
  <c r="Q62" i="3"/>
  <c r="Q66" i="3"/>
  <c r="Q70" i="3"/>
  <c r="Q74" i="3"/>
  <c r="Q78" i="3"/>
  <c r="Q82" i="3"/>
  <c r="Q86" i="3"/>
  <c r="Q90" i="3"/>
  <c r="Q94" i="3"/>
  <c r="Q98" i="3"/>
  <c r="Q106" i="3"/>
  <c r="Q110" i="3"/>
  <c r="Q114" i="3"/>
  <c r="Q118" i="3"/>
  <c r="Q122" i="3"/>
  <c r="Q126" i="3"/>
  <c r="Q130" i="3"/>
  <c r="Q134" i="3"/>
  <c r="Q138" i="3"/>
  <c r="Q142" i="3"/>
  <c r="Q146" i="3"/>
  <c r="Q150" i="3"/>
  <c r="Q154" i="3"/>
  <c r="Q158" i="3"/>
  <c r="Q10" i="3"/>
  <c r="Q11" i="3"/>
  <c r="Q15" i="3"/>
  <c r="Q19" i="3"/>
  <c r="Q23" i="3"/>
  <c r="Q27" i="3"/>
  <c r="Q31" i="3"/>
  <c r="Q35" i="3"/>
  <c r="Q39" i="3"/>
  <c r="Q43" i="3"/>
  <c r="Q47" i="3"/>
  <c r="Q51" i="3"/>
  <c r="Q55" i="3"/>
  <c r="Q59" i="3"/>
  <c r="Q63" i="3"/>
  <c r="Q67" i="3"/>
  <c r="Q71" i="3"/>
  <c r="Q75" i="3"/>
  <c r="Q79" i="3"/>
  <c r="Q83" i="3"/>
  <c r="Q87" i="3"/>
  <c r="Q91" i="3"/>
  <c r="Q95" i="3"/>
  <c r="Q99" i="3"/>
  <c r="Q103" i="3"/>
  <c r="Q107" i="3"/>
  <c r="Q111" i="3"/>
  <c r="Q115" i="3"/>
  <c r="Q119" i="3"/>
  <c r="Q123" i="3"/>
  <c r="Q127" i="3"/>
  <c r="Q131" i="3"/>
  <c r="Q135" i="3"/>
  <c r="Q139" i="3"/>
  <c r="Q143" i="3"/>
  <c r="Q147" i="3"/>
  <c r="Q151" i="3"/>
  <c r="Q155" i="3"/>
  <c r="Q159" i="3"/>
  <c r="Q12" i="3"/>
  <c r="Q20" i="3"/>
  <c r="Q28" i="3"/>
  <c r="Q36" i="3"/>
  <c r="Q44" i="3"/>
  <c r="Q52" i="3"/>
  <c r="Q60" i="3"/>
  <c r="Q68" i="3"/>
  <c r="Q76" i="3"/>
  <c r="Q84" i="3"/>
  <c r="Q92" i="3"/>
  <c r="Q100" i="3"/>
  <c r="Q105" i="3"/>
  <c r="Q113" i="3"/>
  <c r="Q121" i="3"/>
  <c r="Q129" i="3"/>
  <c r="Q137" i="3"/>
  <c r="Q145" i="3"/>
  <c r="Q153" i="3"/>
  <c r="Q161" i="3"/>
  <c r="Q13" i="3"/>
  <c r="Q21" i="3"/>
  <c r="Q29" i="3"/>
  <c r="Q37" i="3"/>
  <c r="Q45" i="3"/>
  <c r="Q53" i="3"/>
  <c r="Q69" i="3"/>
  <c r="Q77" i="3"/>
  <c r="Q85" i="3"/>
  <c r="Q93" i="3"/>
  <c r="Q101" i="3"/>
  <c r="Q108" i="3"/>
  <c r="Q116" i="3"/>
  <c r="Q124" i="3"/>
  <c r="Q132" i="3"/>
  <c r="Q140" i="3"/>
  <c r="Q148" i="3"/>
  <c r="Q156" i="3"/>
  <c r="Q25" i="3"/>
  <c r="Q41" i="3"/>
  <c r="Q57" i="3"/>
  <c r="Q72" i="3"/>
  <c r="Q88" i="3"/>
  <c r="Q117" i="3"/>
  <c r="Q133" i="3"/>
  <c r="Q149" i="3"/>
  <c r="Q16" i="3"/>
  <c r="Q32" i="3"/>
  <c r="Q48" i="3"/>
  <c r="Q73" i="3"/>
  <c r="Q89" i="3"/>
  <c r="Q104" i="3"/>
  <c r="Q120" i="3"/>
  <c r="Q136" i="3"/>
  <c r="Q152" i="3"/>
  <c r="Q24" i="3"/>
  <c r="Q56" i="3"/>
  <c r="Q80" i="3"/>
  <c r="Q128" i="3"/>
  <c r="Q160" i="3"/>
  <c r="Q33" i="3"/>
  <c r="Q81" i="3"/>
  <c r="Q109" i="3"/>
  <c r="Q141" i="3"/>
  <c r="Q40" i="3"/>
  <c r="Q64" i="3"/>
  <c r="Q96" i="3"/>
  <c r="Q112" i="3"/>
  <c r="Q144" i="3"/>
  <c r="Q17" i="3"/>
  <c r="Q49" i="3"/>
  <c r="Q65" i="3"/>
  <c r="Q97" i="3"/>
  <c r="Q125" i="3"/>
  <c r="Q157" i="3"/>
  <c r="I11" i="3"/>
  <c r="I15" i="3"/>
  <c r="I19" i="3"/>
  <c r="I23" i="3"/>
  <c r="I27" i="3"/>
  <c r="I31" i="3"/>
  <c r="I35" i="3"/>
  <c r="I39" i="3"/>
  <c r="I43" i="3"/>
  <c r="I47" i="3"/>
  <c r="I51" i="3"/>
  <c r="I55" i="3"/>
  <c r="I59" i="3"/>
  <c r="I63" i="3"/>
  <c r="I67" i="3"/>
  <c r="I71" i="3"/>
  <c r="I75" i="3"/>
  <c r="I79" i="3"/>
  <c r="I83" i="3"/>
  <c r="I87" i="3"/>
  <c r="I91" i="3"/>
  <c r="I95" i="3"/>
  <c r="I99" i="3"/>
  <c r="I103" i="3"/>
  <c r="I107" i="3"/>
  <c r="I111" i="3"/>
  <c r="I115" i="3"/>
  <c r="I119" i="3"/>
  <c r="I123" i="3"/>
  <c r="I127" i="3"/>
  <c r="I131" i="3"/>
  <c r="I135" i="3"/>
  <c r="I139" i="3"/>
  <c r="I143" i="3"/>
  <c r="I147" i="3"/>
  <c r="I151" i="3"/>
  <c r="I155" i="3"/>
  <c r="I159" i="3"/>
  <c r="I12" i="3"/>
  <c r="I16" i="3"/>
  <c r="I20" i="3"/>
  <c r="I24" i="3"/>
  <c r="I28" i="3"/>
  <c r="I32" i="3"/>
  <c r="I36" i="3"/>
  <c r="I40" i="3"/>
  <c r="I44" i="3"/>
  <c r="I48" i="3"/>
  <c r="I52" i="3"/>
  <c r="I56" i="3"/>
  <c r="I60" i="3"/>
  <c r="I64" i="3"/>
  <c r="I68" i="3"/>
  <c r="I72" i="3"/>
  <c r="I76" i="3"/>
  <c r="I80" i="3"/>
  <c r="I84" i="3"/>
  <c r="I88" i="3"/>
  <c r="I92" i="3"/>
  <c r="I96" i="3"/>
  <c r="I100" i="3"/>
  <c r="I104" i="3"/>
  <c r="I108" i="3"/>
  <c r="I112" i="3"/>
  <c r="I116" i="3"/>
  <c r="I120" i="3"/>
  <c r="I124" i="3"/>
  <c r="I128" i="3"/>
  <c r="I132" i="3"/>
  <c r="I136" i="3"/>
  <c r="I140" i="3"/>
  <c r="I144" i="3"/>
  <c r="I148" i="3"/>
  <c r="I152" i="3"/>
  <c r="I156" i="3"/>
  <c r="I160" i="3"/>
  <c r="I10" i="3"/>
  <c r="I14" i="3"/>
  <c r="I22" i="3"/>
  <c r="I30" i="3"/>
  <c r="I38" i="3"/>
  <c r="I46" i="3"/>
  <c r="I54" i="3"/>
  <c r="I62" i="3"/>
  <c r="I70" i="3"/>
  <c r="I78" i="3"/>
  <c r="I86" i="3"/>
  <c r="I94" i="3"/>
  <c r="I102" i="3"/>
  <c r="I110" i="3"/>
  <c r="I118" i="3"/>
  <c r="I126" i="3"/>
  <c r="I134" i="3"/>
  <c r="I142" i="3"/>
  <c r="I150" i="3"/>
  <c r="I158" i="3"/>
  <c r="I17" i="3"/>
  <c r="I25" i="3"/>
  <c r="I33" i="3"/>
  <c r="I41" i="3"/>
  <c r="I49" i="3"/>
  <c r="I57" i="3"/>
  <c r="I65" i="3"/>
  <c r="I73" i="3"/>
  <c r="I81" i="3"/>
  <c r="I89" i="3"/>
  <c r="I97" i="3"/>
  <c r="I105" i="3"/>
  <c r="I113" i="3"/>
  <c r="I121" i="3"/>
  <c r="I129" i="3"/>
  <c r="I137" i="3"/>
  <c r="I145" i="3"/>
  <c r="I153" i="3"/>
  <c r="I161" i="3"/>
  <c r="I13" i="3"/>
  <c r="I29" i="3"/>
  <c r="I45" i="3"/>
  <c r="I77" i="3"/>
  <c r="I93" i="3"/>
  <c r="I109" i="3"/>
  <c r="I125" i="3"/>
  <c r="I141" i="3"/>
  <c r="I157" i="3"/>
  <c r="I18" i="3"/>
  <c r="I34" i="3"/>
  <c r="I50" i="3"/>
  <c r="I66" i="3"/>
  <c r="I82" i="3"/>
  <c r="I98" i="3"/>
  <c r="I114" i="3"/>
  <c r="I130" i="3"/>
  <c r="I146" i="3"/>
  <c r="I21" i="3"/>
  <c r="I37" i="3"/>
  <c r="I53" i="3"/>
  <c r="I69" i="3"/>
  <c r="I85" i="3"/>
  <c r="I101" i="3"/>
  <c r="I117" i="3"/>
  <c r="I133" i="3"/>
  <c r="I149" i="3"/>
  <c r="I26" i="3"/>
  <c r="I42" i="3"/>
  <c r="I58" i="3"/>
  <c r="I74" i="3"/>
  <c r="I90" i="3"/>
  <c r="I106" i="3"/>
  <c r="I122" i="3"/>
  <c r="I138" i="3"/>
  <c r="I154" i="3"/>
  <c r="Y13" i="3"/>
  <c r="Y17" i="3"/>
  <c r="Y21" i="3"/>
  <c r="Y25" i="3"/>
  <c r="Y29" i="3"/>
  <c r="Y33" i="3"/>
  <c r="Y37" i="3"/>
  <c r="Y41" i="3"/>
  <c r="Y45" i="3"/>
  <c r="Y49" i="3"/>
  <c r="Y53" i="3"/>
  <c r="Y57" i="3"/>
  <c r="Y65" i="3"/>
  <c r="Y69" i="3"/>
  <c r="Y73" i="3"/>
  <c r="Y77" i="3"/>
  <c r="Y81" i="3"/>
  <c r="Y85" i="3"/>
  <c r="Y89" i="3"/>
  <c r="Y93" i="3"/>
  <c r="Y97" i="3"/>
  <c r="Y101" i="3"/>
  <c r="Y105" i="3"/>
  <c r="Y109" i="3"/>
  <c r="Y113" i="3"/>
  <c r="Y117" i="3"/>
  <c r="Y121" i="3"/>
  <c r="Y125" i="3"/>
  <c r="Y129" i="3"/>
  <c r="Y133" i="3"/>
  <c r="Y11" i="3"/>
  <c r="Y15" i="3"/>
  <c r="Y19" i="3"/>
  <c r="Y23" i="3"/>
  <c r="Y27" i="3"/>
  <c r="Y31" i="3"/>
  <c r="Y35" i="3"/>
  <c r="Y39" i="3"/>
  <c r="Y43" i="3"/>
  <c r="Y47" i="3"/>
  <c r="Y51" i="3"/>
  <c r="Y55" i="3"/>
  <c r="Y59" i="3"/>
  <c r="Y63" i="3"/>
  <c r="Y67" i="3"/>
  <c r="Y71" i="3"/>
  <c r="Y75" i="3"/>
  <c r="Y79" i="3"/>
  <c r="Y83" i="3"/>
  <c r="Y87" i="3"/>
  <c r="Y91" i="3"/>
  <c r="Y95" i="3"/>
  <c r="Y99" i="3"/>
  <c r="Y103" i="3"/>
  <c r="Y107" i="3"/>
  <c r="Y111" i="3"/>
  <c r="Y115" i="3"/>
  <c r="Y119" i="3"/>
  <c r="Y123" i="3"/>
  <c r="Y127" i="3"/>
  <c r="Y131" i="3"/>
  <c r="Y135" i="3"/>
  <c r="Y16" i="3"/>
  <c r="Y24" i="3"/>
  <c r="Y32" i="3"/>
  <c r="Y40" i="3"/>
  <c r="Y48" i="3"/>
  <c r="Y56" i="3"/>
  <c r="Y62" i="3"/>
  <c r="Y70" i="3"/>
  <c r="Y78" i="3"/>
  <c r="Y86" i="3"/>
  <c r="Y94" i="3"/>
  <c r="Y110" i="3"/>
  <c r="Y118" i="3"/>
  <c r="Y126" i="3"/>
  <c r="Y134" i="3"/>
  <c r="Y139" i="3"/>
  <c r="Y143" i="3"/>
  <c r="Y147" i="3"/>
  <c r="Y151" i="3"/>
  <c r="Y155" i="3"/>
  <c r="Y159" i="3"/>
  <c r="Y18" i="3"/>
  <c r="Y26" i="3"/>
  <c r="Y34" i="3"/>
  <c r="Y42" i="3"/>
  <c r="Y50" i="3"/>
  <c r="Y58" i="3"/>
  <c r="Y64" i="3"/>
  <c r="Y72" i="3"/>
  <c r="Y80" i="3"/>
  <c r="Y88" i="3"/>
  <c r="Y96" i="3"/>
  <c r="Y104" i="3"/>
  <c r="Y112" i="3"/>
  <c r="Y120" i="3"/>
  <c r="Y128" i="3"/>
  <c r="Y136" i="3"/>
  <c r="Y140" i="3"/>
  <c r="Y144" i="3"/>
  <c r="Y148" i="3"/>
  <c r="Y152" i="3"/>
  <c r="Y156" i="3"/>
  <c r="Y160" i="3"/>
  <c r="Y22" i="3"/>
  <c r="Y38" i="3"/>
  <c r="Y54" i="3"/>
  <c r="Y68" i="3"/>
  <c r="Y84" i="3"/>
  <c r="Y100" i="3"/>
  <c r="Y114" i="3"/>
  <c r="Y130" i="3"/>
  <c r="Y141" i="3"/>
  <c r="Y149" i="3"/>
  <c r="Y157" i="3"/>
  <c r="Y10" i="3"/>
  <c r="Y12" i="3"/>
  <c r="Y28" i="3"/>
  <c r="Y44" i="3"/>
  <c r="Y60" i="3"/>
  <c r="Y74" i="3"/>
  <c r="Y90" i="3"/>
  <c r="Y116" i="3"/>
  <c r="Y132" i="3"/>
  <c r="Y142" i="3"/>
  <c r="Y150" i="3"/>
  <c r="Y158" i="3"/>
  <c r="Y14" i="3"/>
  <c r="Y46" i="3"/>
  <c r="Y76" i="3"/>
  <c r="Y124" i="3"/>
  <c r="Y146" i="3"/>
  <c r="Y20" i="3"/>
  <c r="Y52" i="3"/>
  <c r="Y82" i="3"/>
  <c r="Y106" i="3"/>
  <c r="Y137" i="3"/>
  <c r="Y153" i="3"/>
  <c r="Y36" i="3"/>
  <c r="Y98" i="3"/>
  <c r="Y138" i="3"/>
  <c r="Y145" i="3"/>
  <c r="Y92" i="3"/>
  <c r="Y154" i="3"/>
  <c r="Y30" i="3"/>
  <c r="Y161" i="3"/>
  <c r="Y108" i="3"/>
  <c r="Y122" i="3"/>
  <c r="Y66" i="3"/>
  <c r="E11" i="3"/>
  <c r="E15" i="3"/>
  <c r="E19" i="3"/>
  <c r="E23" i="3"/>
  <c r="E27" i="3"/>
  <c r="E31" i="3"/>
  <c r="E35" i="3"/>
  <c r="E39" i="3"/>
  <c r="E43" i="3"/>
  <c r="E47" i="3"/>
  <c r="E51" i="3"/>
  <c r="E55" i="3"/>
  <c r="E59" i="3"/>
  <c r="E63" i="3"/>
  <c r="E67" i="3"/>
  <c r="E71" i="3"/>
  <c r="E75" i="3"/>
  <c r="E79" i="3"/>
  <c r="E83" i="3"/>
  <c r="E12" i="3"/>
  <c r="E16" i="3"/>
  <c r="E20" i="3"/>
  <c r="E24" i="3"/>
  <c r="E28" i="3"/>
  <c r="E32" i="3"/>
  <c r="E36" i="3"/>
  <c r="E40" i="3"/>
  <c r="E44" i="3"/>
  <c r="E48" i="3"/>
  <c r="E52" i="3"/>
  <c r="E56" i="3"/>
  <c r="E60" i="3"/>
  <c r="E64" i="3"/>
  <c r="E68" i="3"/>
  <c r="E72" i="3"/>
  <c r="E76" i="3"/>
  <c r="E80" i="3"/>
  <c r="E84" i="3"/>
  <c r="E88" i="3"/>
  <c r="E92" i="3"/>
  <c r="E96" i="3"/>
  <c r="E100" i="3"/>
  <c r="E104" i="3"/>
  <c r="E108" i="3"/>
  <c r="E112" i="3"/>
  <c r="E116" i="3"/>
  <c r="E120" i="3"/>
  <c r="E124" i="3"/>
  <c r="E128" i="3"/>
  <c r="E132" i="3"/>
  <c r="E136" i="3"/>
  <c r="E140" i="3"/>
  <c r="E144" i="3"/>
  <c r="E148" i="3"/>
  <c r="E152" i="3"/>
  <c r="E156" i="3"/>
  <c r="E160" i="3"/>
  <c r="E17" i="3"/>
  <c r="E25" i="3"/>
  <c r="E33" i="3"/>
  <c r="E41" i="3"/>
  <c r="E49" i="3"/>
  <c r="E57" i="3"/>
  <c r="E65" i="3"/>
  <c r="E21" i="3"/>
  <c r="E30" i="3"/>
  <c r="E42" i="3"/>
  <c r="E53" i="3"/>
  <c r="E62" i="3"/>
  <c r="E73" i="3"/>
  <c r="E81" i="3"/>
  <c r="E87" i="3"/>
  <c r="E93" i="3"/>
  <c r="E98" i="3"/>
  <c r="E103" i="3"/>
  <c r="E109" i="3"/>
  <c r="E114" i="3"/>
  <c r="E119" i="3"/>
  <c r="E125" i="3"/>
  <c r="E130" i="3"/>
  <c r="E135" i="3"/>
  <c r="E141" i="3"/>
  <c r="E146" i="3"/>
  <c r="E151" i="3"/>
  <c r="E157" i="3"/>
  <c r="E10" i="3"/>
  <c r="E26" i="3"/>
  <c r="E37" i="3"/>
  <c r="E46" i="3"/>
  <c r="E58" i="3"/>
  <c r="E77" i="3"/>
  <c r="E90" i="3"/>
  <c r="E106" i="3"/>
  <c r="E117" i="3"/>
  <c r="E127" i="3"/>
  <c r="E143" i="3"/>
  <c r="E159" i="3"/>
  <c r="E50" i="3"/>
  <c r="E78" i="3"/>
  <c r="E91" i="3"/>
  <c r="E97" i="3"/>
  <c r="E107" i="3"/>
  <c r="E118" i="3"/>
  <c r="E129" i="3"/>
  <c r="E139" i="3"/>
  <c r="E13" i="3"/>
  <c r="E22" i="3"/>
  <c r="E34" i="3"/>
  <c r="E45" i="3"/>
  <c r="E54" i="3"/>
  <c r="E66" i="3"/>
  <c r="E74" i="3"/>
  <c r="E82" i="3"/>
  <c r="E89" i="3"/>
  <c r="E94" i="3"/>
  <c r="E99" i="3"/>
  <c r="E105" i="3"/>
  <c r="E110" i="3"/>
  <c r="E115" i="3"/>
  <c r="E121" i="3"/>
  <c r="E126" i="3"/>
  <c r="E131" i="3"/>
  <c r="E137" i="3"/>
  <c r="E142" i="3"/>
  <c r="E147" i="3"/>
  <c r="E153" i="3"/>
  <c r="E158" i="3"/>
  <c r="E95" i="3"/>
  <c r="E111" i="3"/>
  <c r="E133" i="3"/>
  <c r="E149" i="3"/>
  <c r="E14" i="3"/>
  <c r="E69" i="3"/>
  <c r="E85" i="3"/>
  <c r="E101" i="3"/>
  <c r="E122" i="3"/>
  <c r="E138" i="3"/>
  <c r="E154" i="3"/>
  <c r="E18" i="3"/>
  <c r="E38" i="3"/>
  <c r="E70" i="3"/>
  <c r="E86" i="3"/>
  <c r="E113" i="3"/>
  <c r="E123" i="3"/>
  <c r="E134" i="3"/>
  <c r="E161" i="3"/>
  <c r="E145" i="3"/>
  <c r="E29" i="3"/>
  <c r="E150" i="3"/>
  <c r="E155" i="3"/>
  <c r="O14" i="3"/>
  <c r="O18" i="3"/>
  <c r="O22" i="3"/>
  <c r="O26" i="3"/>
  <c r="O30" i="3"/>
  <c r="O34" i="3"/>
  <c r="O38" i="3"/>
  <c r="O42" i="3"/>
  <c r="O46" i="3"/>
  <c r="O50" i="3"/>
  <c r="O54" i="3"/>
  <c r="O58" i="3"/>
  <c r="O62" i="3"/>
  <c r="O66" i="3"/>
  <c r="O70" i="3"/>
  <c r="O74" i="3"/>
  <c r="O78" i="3"/>
  <c r="O82" i="3"/>
  <c r="O86" i="3"/>
  <c r="O90" i="3"/>
  <c r="O94" i="3"/>
  <c r="O98" i="3"/>
  <c r="O102" i="3"/>
  <c r="O106" i="3"/>
  <c r="O110" i="3"/>
  <c r="O114" i="3"/>
  <c r="O118" i="3"/>
  <c r="O122" i="3"/>
  <c r="O126" i="3"/>
  <c r="O130" i="3"/>
  <c r="O134" i="3"/>
  <c r="O138" i="3"/>
  <c r="O142" i="3"/>
  <c r="O146" i="3"/>
  <c r="O150" i="3"/>
  <c r="O154" i="3"/>
  <c r="O158" i="3"/>
  <c r="O10" i="3"/>
  <c r="O11" i="3"/>
  <c r="O15" i="3"/>
  <c r="O19" i="3"/>
  <c r="O23" i="3"/>
  <c r="O27" i="3"/>
  <c r="O31" i="3"/>
  <c r="O35" i="3"/>
  <c r="O39" i="3"/>
  <c r="O43" i="3"/>
  <c r="O47" i="3"/>
  <c r="O51" i="3"/>
  <c r="O55" i="3"/>
  <c r="O59" i="3"/>
  <c r="O63" i="3"/>
  <c r="O67" i="3"/>
  <c r="O71" i="3"/>
  <c r="O75" i="3"/>
  <c r="O79" i="3"/>
  <c r="O83" i="3"/>
  <c r="O87" i="3"/>
  <c r="O91" i="3"/>
  <c r="O95" i="3"/>
  <c r="O99" i="3"/>
  <c r="O103" i="3"/>
  <c r="O107" i="3"/>
  <c r="O111" i="3"/>
  <c r="O115" i="3"/>
  <c r="O119" i="3"/>
  <c r="O123" i="3"/>
  <c r="O127" i="3"/>
  <c r="O131" i="3"/>
  <c r="O135" i="3"/>
  <c r="O139" i="3"/>
  <c r="O143" i="3"/>
  <c r="O147" i="3"/>
  <c r="O151" i="3"/>
  <c r="O155" i="3"/>
  <c r="O159" i="3"/>
  <c r="O17" i="3"/>
  <c r="O25" i="3"/>
  <c r="O33" i="3"/>
  <c r="O41" i="3"/>
  <c r="O49" i="3"/>
  <c r="O57" i="3"/>
  <c r="O65" i="3"/>
  <c r="O73" i="3"/>
  <c r="O81" i="3"/>
  <c r="O89" i="3"/>
  <c r="O97" i="3"/>
  <c r="O105" i="3"/>
  <c r="O113" i="3"/>
  <c r="O121" i="3"/>
  <c r="O129" i="3"/>
  <c r="O137" i="3"/>
  <c r="O145" i="3"/>
  <c r="O153" i="3"/>
  <c r="O161" i="3"/>
  <c r="O12" i="3"/>
  <c r="O20" i="3"/>
  <c r="O28" i="3"/>
  <c r="O36" i="3"/>
  <c r="O44" i="3"/>
  <c r="O52" i="3"/>
  <c r="O60" i="3"/>
  <c r="O68" i="3"/>
  <c r="O76" i="3"/>
  <c r="O84" i="3"/>
  <c r="O92" i="3"/>
  <c r="O100" i="3"/>
  <c r="O108" i="3"/>
  <c r="O116" i="3"/>
  <c r="O124" i="3"/>
  <c r="O132" i="3"/>
  <c r="O140" i="3"/>
  <c r="O148" i="3"/>
  <c r="O156" i="3"/>
  <c r="O21" i="3"/>
  <c r="O37" i="3"/>
  <c r="O53" i="3"/>
  <c r="O69" i="3"/>
  <c r="O85" i="3"/>
  <c r="O101" i="3"/>
  <c r="O117" i="3"/>
  <c r="O133" i="3"/>
  <c r="O149" i="3"/>
  <c r="O24" i="3"/>
  <c r="O40" i="3"/>
  <c r="O56" i="3"/>
  <c r="O72" i="3"/>
  <c r="O88" i="3"/>
  <c r="O104" i="3"/>
  <c r="O120" i="3"/>
  <c r="O136" i="3"/>
  <c r="O152" i="3"/>
  <c r="O13" i="3"/>
  <c r="O45" i="3"/>
  <c r="O77" i="3"/>
  <c r="O109" i="3"/>
  <c r="O141" i="3"/>
  <c r="O16" i="3"/>
  <c r="O48" i="3"/>
  <c r="O80" i="3"/>
  <c r="O112" i="3"/>
  <c r="O144" i="3"/>
  <c r="O29" i="3"/>
  <c r="O93" i="3"/>
  <c r="O125" i="3"/>
  <c r="O157" i="3"/>
  <c r="O32" i="3"/>
  <c r="O64" i="3"/>
  <c r="O96" i="3"/>
  <c r="O128" i="3"/>
  <c r="O160" i="3"/>
  <c r="S13" i="3"/>
  <c r="S17" i="3"/>
  <c r="S21" i="3"/>
  <c r="S25" i="3"/>
  <c r="S29" i="3"/>
  <c r="S33" i="3"/>
  <c r="S37" i="3"/>
  <c r="S41" i="3"/>
  <c r="S45" i="3"/>
  <c r="S49" i="3"/>
  <c r="S53" i="3"/>
  <c r="S57" i="3"/>
  <c r="S65" i="3"/>
  <c r="S69" i="3"/>
  <c r="S73" i="3"/>
  <c r="S77" i="3"/>
  <c r="S81" i="3"/>
  <c r="S85" i="3"/>
  <c r="S89" i="3"/>
  <c r="S93" i="3"/>
  <c r="S97" i="3"/>
  <c r="S101" i="3"/>
  <c r="S105" i="3"/>
  <c r="S109" i="3"/>
  <c r="S113" i="3"/>
  <c r="S117" i="3"/>
  <c r="S121" i="3"/>
  <c r="S125" i="3"/>
  <c r="S129" i="3"/>
  <c r="S133" i="3"/>
  <c r="S137" i="3"/>
  <c r="S141" i="3"/>
  <c r="S145" i="3"/>
  <c r="S149" i="3"/>
  <c r="S153" i="3"/>
  <c r="S157" i="3"/>
  <c r="S161" i="3"/>
  <c r="S14" i="3"/>
  <c r="S18" i="3"/>
  <c r="S22" i="3"/>
  <c r="S26" i="3"/>
  <c r="S30" i="3"/>
  <c r="S34" i="3"/>
  <c r="S38" i="3"/>
  <c r="S42" i="3"/>
  <c r="S46" i="3"/>
  <c r="S50" i="3"/>
  <c r="S54" i="3"/>
  <c r="S58" i="3"/>
  <c r="S62" i="3"/>
  <c r="S66" i="3"/>
  <c r="S70" i="3"/>
  <c r="S74" i="3"/>
  <c r="S78" i="3"/>
  <c r="S82" i="3"/>
  <c r="S86" i="3"/>
  <c r="S90" i="3"/>
  <c r="S94" i="3"/>
  <c r="S98" i="3"/>
  <c r="S102" i="3"/>
  <c r="S106" i="3"/>
  <c r="S110" i="3"/>
  <c r="S114" i="3"/>
  <c r="S118" i="3"/>
  <c r="S122" i="3"/>
  <c r="S126" i="3"/>
  <c r="S130" i="3"/>
  <c r="S134" i="3"/>
  <c r="S138" i="3"/>
  <c r="S142" i="3"/>
  <c r="S146" i="3"/>
  <c r="S150" i="3"/>
  <c r="S154" i="3"/>
  <c r="S158" i="3"/>
  <c r="S10" i="3"/>
  <c r="S16" i="3"/>
  <c r="S24" i="3"/>
  <c r="S32" i="3"/>
  <c r="S40" i="3"/>
  <c r="S48" i="3"/>
  <c r="S56" i="3"/>
  <c r="S64" i="3"/>
  <c r="S72" i="3"/>
  <c r="S80" i="3"/>
  <c r="S88" i="3"/>
  <c r="S96" i="3"/>
  <c r="S104" i="3"/>
  <c r="S112" i="3"/>
  <c r="S120" i="3"/>
  <c r="S128" i="3"/>
  <c r="S136" i="3"/>
  <c r="S144" i="3"/>
  <c r="S152" i="3"/>
  <c r="S160" i="3"/>
  <c r="S11" i="3"/>
  <c r="S19" i="3"/>
  <c r="S27" i="3"/>
  <c r="S35" i="3"/>
  <c r="S43" i="3"/>
  <c r="S51" i="3"/>
  <c r="S59" i="3"/>
  <c r="S67" i="3"/>
  <c r="S75" i="3"/>
  <c r="S83" i="3"/>
  <c r="S91" i="3"/>
  <c r="S99" i="3"/>
  <c r="S107" i="3"/>
  <c r="S115" i="3"/>
  <c r="S123" i="3"/>
  <c r="S131" i="3"/>
  <c r="S139" i="3"/>
  <c r="S147" i="3"/>
  <c r="S155" i="3"/>
  <c r="S12" i="3"/>
  <c r="S28" i="3"/>
  <c r="S44" i="3"/>
  <c r="S60" i="3"/>
  <c r="S76" i="3"/>
  <c r="S92" i="3"/>
  <c r="S108" i="3"/>
  <c r="S124" i="3"/>
  <c r="S140" i="3"/>
  <c r="S156" i="3"/>
  <c r="S15" i="3"/>
  <c r="S31" i="3"/>
  <c r="S47" i="3"/>
  <c r="S63" i="3"/>
  <c r="S79" i="3"/>
  <c r="S95" i="3"/>
  <c r="S111" i="3"/>
  <c r="S127" i="3"/>
  <c r="S143" i="3"/>
  <c r="S159" i="3"/>
  <c r="S23" i="3"/>
  <c r="S55" i="3"/>
  <c r="S87" i="3"/>
  <c r="S119" i="3"/>
  <c r="S151" i="3"/>
  <c r="S36" i="3"/>
  <c r="S68" i="3"/>
  <c r="S100" i="3"/>
  <c r="S132" i="3"/>
  <c r="S52" i="3"/>
  <c r="S116" i="3"/>
  <c r="S71" i="3"/>
  <c r="S135" i="3"/>
  <c r="S20" i="3"/>
  <c r="S84" i="3"/>
  <c r="S148" i="3"/>
  <c r="S39" i="3"/>
  <c r="S103" i="3"/>
  <c r="W12" i="3"/>
  <c r="W16" i="3"/>
  <c r="W20" i="3"/>
  <c r="W24" i="3"/>
  <c r="W28" i="3"/>
  <c r="W32" i="3"/>
  <c r="W36" i="3"/>
  <c r="W40" i="3"/>
  <c r="W44" i="3"/>
  <c r="W48" i="3"/>
  <c r="W52" i="3"/>
  <c r="W56" i="3"/>
  <c r="W60" i="3"/>
  <c r="W64" i="3"/>
  <c r="W68" i="3"/>
  <c r="W72" i="3"/>
  <c r="W76" i="3"/>
  <c r="W80" i="3"/>
  <c r="W84" i="3"/>
  <c r="W88" i="3"/>
  <c r="W92" i="3"/>
  <c r="W96" i="3"/>
  <c r="W100" i="3"/>
  <c r="W104" i="3"/>
  <c r="W108" i="3"/>
  <c r="W112" i="3"/>
  <c r="W116" i="3"/>
  <c r="W120" i="3"/>
  <c r="W124" i="3"/>
  <c r="W128" i="3"/>
  <c r="W132" i="3"/>
  <c r="W136" i="3"/>
  <c r="W140" i="3"/>
  <c r="W144" i="3"/>
  <c r="W148" i="3"/>
  <c r="W152" i="3"/>
  <c r="W156" i="3"/>
  <c r="W160" i="3"/>
  <c r="W13" i="3"/>
  <c r="W17" i="3"/>
  <c r="W21" i="3"/>
  <c r="W25" i="3"/>
  <c r="W29" i="3"/>
  <c r="W33" i="3"/>
  <c r="W37" i="3"/>
  <c r="W41" i="3"/>
  <c r="W45" i="3"/>
  <c r="W49" i="3"/>
  <c r="W53" i="3"/>
  <c r="W57" i="3"/>
  <c r="W65" i="3"/>
  <c r="W69" i="3"/>
  <c r="W73" i="3"/>
  <c r="W77" i="3"/>
  <c r="W81" i="3"/>
  <c r="W15" i="3"/>
  <c r="W23" i="3"/>
  <c r="W31" i="3"/>
  <c r="W39" i="3"/>
  <c r="W47" i="3"/>
  <c r="W55" i="3"/>
  <c r="W62" i="3"/>
  <c r="W70" i="3"/>
  <c r="W78" i="3"/>
  <c r="W85" i="3"/>
  <c r="W90" i="3"/>
  <c r="W95" i="3"/>
  <c r="W101" i="3"/>
  <c r="W106" i="3"/>
  <c r="W111" i="3"/>
  <c r="W117" i="3"/>
  <c r="W122" i="3"/>
  <c r="W127" i="3"/>
  <c r="W133" i="3"/>
  <c r="W138" i="3"/>
  <c r="W143" i="3"/>
  <c r="W149" i="3"/>
  <c r="W154" i="3"/>
  <c r="W159" i="3"/>
  <c r="W18" i="3"/>
  <c r="W26" i="3"/>
  <c r="W34" i="3"/>
  <c r="W42" i="3"/>
  <c r="W50" i="3"/>
  <c r="W58" i="3"/>
  <c r="W63" i="3"/>
  <c r="W71" i="3"/>
  <c r="W79" i="3"/>
  <c r="W86" i="3"/>
  <c r="W91" i="3"/>
  <c r="W97" i="3"/>
  <c r="W102" i="3"/>
  <c r="W107" i="3"/>
  <c r="W113" i="3"/>
  <c r="W118" i="3"/>
  <c r="W123" i="3"/>
  <c r="W129" i="3"/>
  <c r="W134" i="3"/>
  <c r="W139" i="3"/>
  <c r="W145" i="3"/>
  <c r="W150" i="3"/>
  <c r="W155" i="3"/>
  <c r="W161" i="3"/>
  <c r="W14" i="3"/>
  <c r="W30" i="3"/>
  <c r="W46" i="3"/>
  <c r="W75" i="3"/>
  <c r="W89" i="3"/>
  <c r="W99" i="3"/>
  <c r="W110" i="3"/>
  <c r="W121" i="3"/>
  <c r="W131" i="3"/>
  <c r="W142" i="3"/>
  <c r="W153" i="3"/>
  <c r="W19" i="3"/>
  <c r="W35" i="3"/>
  <c r="W51" i="3"/>
  <c r="W66" i="3"/>
  <c r="W82" i="3"/>
  <c r="W93" i="3"/>
  <c r="W103" i="3"/>
  <c r="W114" i="3"/>
  <c r="W125" i="3"/>
  <c r="W135" i="3"/>
  <c r="W146" i="3"/>
  <c r="W157" i="3"/>
  <c r="W22" i="3"/>
  <c r="W54" i="3"/>
  <c r="W74" i="3"/>
  <c r="W98" i="3"/>
  <c r="W119" i="3"/>
  <c r="W141" i="3"/>
  <c r="W10" i="3"/>
  <c r="W27" i="3"/>
  <c r="W59" i="3"/>
  <c r="W83" i="3"/>
  <c r="W105" i="3"/>
  <c r="W126" i="3"/>
  <c r="W147" i="3"/>
  <c r="W38" i="3"/>
  <c r="W87" i="3"/>
  <c r="W130" i="3"/>
  <c r="W43" i="3"/>
  <c r="W94" i="3"/>
  <c r="W137" i="3"/>
  <c r="W67" i="3"/>
  <c r="W109" i="3"/>
  <c r="W11" i="3"/>
  <c r="W115" i="3"/>
  <c r="W151" i="3"/>
  <c r="W158" i="3"/>
  <c r="G9" i="2"/>
  <c r="I9" i="2"/>
  <c r="Z9" i="2"/>
  <c r="E9" i="2"/>
  <c r="O9" i="2"/>
  <c r="W9" i="2"/>
  <c r="AA9" i="2"/>
  <c r="F9" i="2"/>
  <c r="P9" i="2"/>
  <c r="T9" i="2"/>
  <c r="Y9" i="2"/>
  <c r="K9" i="2"/>
  <c r="C9" i="2"/>
  <c r="M9" i="2"/>
  <c r="U9" i="2"/>
  <c r="X9" i="2"/>
  <c r="S9" i="2"/>
  <c r="J9" i="2"/>
  <c r="L9" i="2"/>
  <c r="D9" i="2"/>
  <c r="N9" i="2"/>
  <c r="R9" i="2"/>
  <c r="V9" i="2"/>
  <c r="M7" i="3" l="1"/>
  <c r="M6" i="3"/>
  <c r="O7" i="3"/>
  <c r="O6" i="3"/>
  <c r="Q7" i="3"/>
  <c r="Q6" i="3"/>
  <c r="X6" i="3"/>
  <c r="X7" i="3"/>
  <c r="D6" i="3"/>
  <c r="D7" i="3"/>
  <c r="L6" i="3"/>
  <c r="L7" i="3"/>
  <c r="C6" i="3"/>
  <c r="C7" i="3"/>
  <c r="W6" i="3"/>
  <c r="W7" i="3"/>
  <c r="E7" i="3"/>
  <c r="E6" i="3"/>
  <c r="Y6" i="3"/>
  <c r="Y7" i="3"/>
  <c r="I7" i="3"/>
  <c r="I6" i="3"/>
  <c r="K7" i="3"/>
  <c r="K6" i="3"/>
  <c r="Z6" i="3"/>
  <c r="Z7" i="3"/>
  <c r="R6" i="3"/>
  <c r="R7" i="3"/>
  <c r="N6" i="3"/>
  <c r="N7" i="3"/>
  <c r="F6" i="3"/>
  <c r="F7" i="3"/>
  <c r="U6" i="3"/>
  <c r="U7" i="3"/>
  <c r="P6" i="3"/>
  <c r="P7" i="3"/>
  <c r="S6" i="3"/>
  <c r="S7" i="3"/>
  <c r="T6" i="3"/>
  <c r="T7" i="3"/>
  <c r="V6" i="3"/>
  <c r="V7" i="3"/>
  <c r="G6" i="3"/>
  <c r="G7" i="3"/>
  <c r="J6" i="3"/>
  <c r="J7" i="3"/>
  <c r="H8" i="2"/>
  <c r="H7" i="2"/>
  <c r="H5" i="2"/>
  <c r="H6" i="2"/>
  <c r="H12" i="3" l="1"/>
  <c r="H16" i="3"/>
  <c r="H20" i="3"/>
  <c r="H24" i="3"/>
  <c r="H28" i="3"/>
  <c r="H32" i="3"/>
  <c r="H36" i="3"/>
  <c r="H40" i="3"/>
  <c r="H44" i="3"/>
  <c r="H48" i="3"/>
  <c r="H52" i="3"/>
  <c r="H56" i="3"/>
  <c r="H60" i="3"/>
  <c r="H65" i="3"/>
  <c r="H69" i="3"/>
  <c r="H73" i="3"/>
  <c r="H77" i="3"/>
  <c r="H81" i="3"/>
  <c r="H85" i="3"/>
  <c r="H89" i="3"/>
  <c r="H93" i="3"/>
  <c r="H97" i="3"/>
  <c r="H101" i="3"/>
  <c r="H106" i="3"/>
  <c r="H110" i="3"/>
  <c r="H114" i="3"/>
  <c r="H118" i="3"/>
  <c r="H122" i="3"/>
  <c r="H126" i="3"/>
  <c r="H130" i="3"/>
  <c r="H134" i="3"/>
  <c r="H138" i="3"/>
  <c r="H142" i="3"/>
  <c r="H146" i="3"/>
  <c r="H13" i="3"/>
  <c r="H17" i="3"/>
  <c r="H21" i="3"/>
  <c r="H25" i="3"/>
  <c r="H29" i="3"/>
  <c r="H33" i="3"/>
  <c r="H37" i="3"/>
  <c r="H41" i="3"/>
  <c r="H45" i="3"/>
  <c r="H49" i="3"/>
  <c r="H53" i="3"/>
  <c r="H57" i="3"/>
  <c r="H62" i="3"/>
  <c r="H66" i="3"/>
  <c r="H70" i="3"/>
  <c r="H74" i="3"/>
  <c r="H78" i="3"/>
  <c r="H82" i="3"/>
  <c r="H86" i="3"/>
  <c r="H90" i="3"/>
  <c r="H94" i="3"/>
  <c r="H98" i="3"/>
  <c r="H103" i="3"/>
  <c r="H107" i="3"/>
  <c r="H111" i="3"/>
  <c r="H115" i="3"/>
  <c r="H119" i="3"/>
  <c r="H123" i="3"/>
  <c r="H127" i="3"/>
  <c r="H131" i="3"/>
  <c r="H135" i="3"/>
  <c r="H14" i="3"/>
  <c r="H18" i="3"/>
  <c r="H22" i="3"/>
  <c r="H26" i="3"/>
  <c r="H30" i="3"/>
  <c r="H34" i="3"/>
  <c r="H38" i="3"/>
  <c r="H42" i="3"/>
  <c r="H46" i="3"/>
  <c r="H50" i="3"/>
  <c r="H54" i="3"/>
  <c r="H58" i="3"/>
  <c r="H63" i="3"/>
  <c r="H67" i="3"/>
  <c r="H71" i="3"/>
  <c r="H75" i="3"/>
  <c r="H79" i="3"/>
  <c r="H83" i="3"/>
  <c r="H87" i="3"/>
  <c r="H91" i="3"/>
  <c r="H95" i="3"/>
  <c r="H99" i="3"/>
  <c r="H104" i="3"/>
  <c r="H108" i="3"/>
  <c r="H112" i="3"/>
  <c r="H116" i="3"/>
  <c r="H120" i="3"/>
  <c r="H124" i="3"/>
  <c r="H128" i="3"/>
  <c r="H132" i="3"/>
  <c r="H136" i="3"/>
  <c r="H140" i="3"/>
  <c r="H144" i="3"/>
  <c r="H148" i="3"/>
  <c r="H152" i="3"/>
  <c r="H19" i="3"/>
  <c r="H35" i="3"/>
  <c r="H51" i="3"/>
  <c r="H68" i="3"/>
  <c r="H84" i="3"/>
  <c r="H100" i="3"/>
  <c r="H117" i="3"/>
  <c r="H133" i="3"/>
  <c r="H143" i="3"/>
  <c r="H150" i="3"/>
  <c r="H155" i="3"/>
  <c r="H159" i="3"/>
  <c r="H10" i="3"/>
  <c r="H113" i="3"/>
  <c r="H154" i="3"/>
  <c r="H23" i="3"/>
  <c r="H39" i="3"/>
  <c r="H55" i="3"/>
  <c r="H72" i="3"/>
  <c r="H88" i="3"/>
  <c r="H105" i="3"/>
  <c r="H121" i="3"/>
  <c r="H137" i="3"/>
  <c r="H145" i="3"/>
  <c r="H151" i="3"/>
  <c r="H156" i="3"/>
  <c r="H160" i="3"/>
  <c r="H129" i="3"/>
  <c r="H158" i="3"/>
  <c r="H11" i="3"/>
  <c r="H27" i="3"/>
  <c r="H43" i="3"/>
  <c r="H59" i="3"/>
  <c r="H76" i="3"/>
  <c r="H92" i="3"/>
  <c r="H109" i="3"/>
  <c r="H125" i="3"/>
  <c r="H139" i="3"/>
  <c r="H147" i="3"/>
  <c r="H153" i="3"/>
  <c r="H157" i="3"/>
  <c r="H161" i="3"/>
  <c r="H15" i="3"/>
  <c r="H31" i="3"/>
  <c r="H47" i="3"/>
  <c r="H64" i="3"/>
  <c r="H80" i="3"/>
  <c r="H96" i="3"/>
  <c r="H141" i="3"/>
  <c r="H149" i="3"/>
  <c r="H9" i="2"/>
  <c r="H6" i="3" l="1"/>
  <c r="H7" i="3"/>
</calcChain>
</file>

<file path=xl/sharedStrings.xml><?xml version="1.0" encoding="utf-8"?>
<sst xmlns="http://schemas.openxmlformats.org/spreadsheetml/2006/main" count="1751" uniqueCount="539">
  <si>
    <t>Raw data for each LA</t>
  </si>
  <si>
    <t>Domain</t>
  </si>
  <si>
    <t>Economy</t>
  </si>
  <si>
    <t>Education and childhood</t>
  </si>
  <si>
    <t>Equality</t>
  </si>
  <si>
    <t>Personal Wellbeing</t>
  </si>
  <si>
    <t>Health</t>
  </si>
  <si>
    <t>Place</t>
  </si>
  <si>
    <t>Social Relationships</t>
  </si>
  <si>
    <t>Sub-domain</t>
  </si>
  <si>
    <t>Unemployment</t>
  </si>
  <si>
    <t>Tab</t>
  </si>
  <si>
    <t>Job quality</t>
  </si>
  <si>
    <t>Material deprivation</t>
  </si>
  <si>
    <t>Adult learning</t>
  </si>
  <si>
    <t>Child learning</t>
  </si>
  <si>
    <t>Children's wellbeing</t>
  </si>
  <si>
    <t>WB inequality 1</t>
  </si>
  <si>
    <t>WB inequality 2</t>
  </si>
  <si>
    <t>Happiness</t>
  </si>
  <si>
    <t>Life satisfaction</t>
  </si>
  <si>
    <t>Worthwhile</t>
  </si>
  <si>
    <t>Anxiety</t>
  </si>
  <si>
    <t>Healthy behaviour</t>
  </si>
  <si>
    <t>Overall health</t>
  </si>
  <si>
    <t>Mental health</t>
  </si>
  <si>
    <t>Democracy</t>
  </si>
  <si>
    <t>Crime and security</t>
  </si>
  <si>
    <t>Green space</t>
  </si>
  <si>
    <t>Housing</t>
  </si>
  <si>
    <t>Local Environment</t>
  </si>
  <si>
    <t>Culture</t>
  </si>
  <si>
    <t>Close support</t>
  </si>
  <si>
    <t>Volunteering</t>
  </si>
  <si>
    <t>Community cohesion</t>
  </si>
  <si>
    <t>Indicator</t>
  </si>
  <si>
    <t>Unemployment rate</t>
  </si>
  <si>
    <t>Good jobs indicator</t>
  </si>
  <si>
    <t>Percentage participating in adult education</t>
  </si>
  <si>
    <t>School readiness</t>
  </si>
  <si>
    <t>Child subjective wellbeing</t>
  </si>
  <si>
    <t>Life satisfaction inequality</t>
  </si>
  <si>
    <t>Physical activity</t>
  </si>
  <si>
    <t>Healthy life expectancy</t>
  </si>
  <si>
    <t>Estimated prevalence of mental health disorders</t>
  </si>
  <si>
    <t>Voter turnout</t>
  </si>
  <si>
    <t>Violent crime</t>
  </si>
  <si>
    <t>Use of natural environment</t>
  </si>
  <si>
    <t>Housing in poor condition</t>
  </si>
  <si>
    <t>Combined Air Quality Index</t>
  </si>
  <si>
    <t>Heritage Index</t>
  </si>
  <si>
    <t>Social contact amongst social care users</t>
  </si>
  <si>
    <t>Volunteering (in TCV)</t>
  </si>
  <si>
    <t>Social fragmentation index</t>
  </si>
  <si>
    <t>Indicator description (calculated on separate tabs)</t>
  </si>
  <si>
    <t>Unemployment rate %</t>
  </si>
  <si>
    <t>LA data</t>
  </si>
  <si>
    <t>% of people who are on permanent contracts (or on temporary contracts and not seeking permanent employment), who earn more than 2/3 of the UK median wage, and are not overworked (i.e. &lt;49 hours a week), or underworked (unwillingly working part-time).</t>
  </si>
  <si>
    <t>% of adults who have participated in education or training in the last 4 weeks (formal or non-formal)</t>
  </si>
  <si>
    <t>% children achieving good level of development by end of reception</t>
  </si>
  <si>
    <t>Standard deviation in life satisfaction (on 0-10 scale)</t>
  </si>
  <si>
    <t>Average of bottom 40%</t>
  </si>
  <si>
    <t>Self reported happiness average score on 0-10 scale</t>
  </si>
  <si>
    <t>Self reported life satisfaction on 0-10 scale</t>
  </si>
  <si>
    <t>Overall, to what extent do you feel the things you do in your life are worthwhile 0-10 scale</t>
  </si>
  <si>
    <t>Anxiety - Average (mean) rating (0-10 scale)</t>
  </si>
  <si>
    <t>% of adults doing 150+ minutes physical activity per week</t>
  </si>
  <si>
    <t>Healthy life expectancy at birth</t>
  </si>
  <si>
    <t>Depression and anxiety prevalence (GP Patient Survey): % of respondents aged 18+ [2014/15]</t>
  </si>
  <si>
    <t xml:space="preserve">Contains data for each indicator across all Local Authorities, along with averages and sds for each indicator. </t>
  </si>
  <si>
    <t>LA scores</t>
  </si>
  <si>
    <t>Voter turnout (local election)</t>
  </si>
  <si>
    <t>Count violent crime (combined violent crime data)</t>
  </si>
  <si>
    <t>Social and private housing in poor condition (proportion)</t>
  </si>
  <si>
    <t>Combined Air Quality Index (made of of the levels of 4 pollutants)</t>
  </si>
  <si>
    <t>RSA Heritage Index Activities sub Index</t>
  </si>
  <si>
    <t>% of adult social care users who DO have as much social contact as they would like</t>
  </si>
  <si>
    <t>Number of TCVs (The Conservation Volunteers) organisations, per 1000 people</t>
  </si>
  <si>
    <t xml:space="preserve">Social Fragmentation: Social glue and the atomised society
</t>
  </si>
  <si>
    <t>Inverted scale?</t>
  </si>
  <si>
    <t>Yes</t>
  </si>
  <si>
    <t>Vote Year</t>
  </si>
  <si>
    <t>Sources</t>
  </si>
  <si>
    <t>Hospital admissions for violence per 100,000 people.</t>
  </si>
  <si>
    <t>No</t>
  </si>
  <si>
    <t>Local Authority - England</t>
  </si>
  <si>
    <t>Code</t>
  </si>
  <si>
    <t>Hartlepool</t>
  </si>
  <si>
    <t>E06000001</t>
  </si>
  <si>
    <t>England standard deviation</t>
  </si>
  <si>
    <t>England min</t>
  </si>
  <si>
    <t>England max</t>
  </si>
  <si>
    <t>Middlesbrough</t>
  </si>
  <si>
    <t>E06000002</t>
  </si>
  <si>
    <t>Redcar and Cleveland</t>
  </si>
  <si>
    <t>E06000003</t>
  </si>
  <si>
    <t>Stockton-on-Tees</t>
  </si>
  <si>
    <t>E06000004</t>
  </si>
  <si>
    <t>Darlington</t>
  </si>
  <si>
    <t>E06000005</t>
  </si>
  <si>
    <t>Halton</t>
  </si>
  <si>
    <t>E06000006</t>
  </si>
  <si>
    <t>Warrington</t>
  </si>
  <si>
    <t>E06000007</t>
  </si>
  <si>
    <t>Blackburn with Darwen</t>
  </si>
  <si>
    <t>E06000008</t>
  </si>
  <si>
    <t>Blackpool</t>
  </si>
  <si>
    <t>E06000009</t>
  </si>
  <si>
    <t>Kingston upon Hull</t>
  </si>
  <si>
    <t>E06000010</t>
  </si>
  <si>
    <t>East Riding of Yorkshire</t>
  </si>
  <si>
    <t>E06000011</t>
  </si>
  <si>
    <t>North East Lincolnshire</t>
  </si>
  <si>
    <t>E06000012</t>
  </si>
  <si>
    <t>North Lincolnshire</t>
  </si>
  <si>
    <t>E06000013</t>
  </si>
  <si>
    <t>York</t>
  </si>
  <si>
    <t>E06000014</t>
  </si>
  <si>
    <t>Derby</t>
  </si>
  <si>
    <t>E06000015</t>
  </si>
  <si>
    <t>Leicester</t>
  </si>
  <si>
    <t>E06000016</t>
  </si>
  <si>
    <t>Rutland</t>
  </si>
  <si>
    <t>E06000017</t>
  </si>
  <si>
    <t>Nottingham</t>
  </si>
  <si>
    <t>E06000018</t>
  </si>
  <si>
    <t>Herefordshire</t>
  </si>
  <si>
    <t>E06000019</t>
  </si>
  <si>
    <t>Telford and Wrekin</t>
  </si>
  <si>
    <t>E06000020</t>
  </si>
  <si>
    <t>Stoke-on-Trent</t>
  </si>
  <si>
    <t>E06000021</t>
  </si>
  <si>
    <t>Bath and North East Somerset</t>
  </si>
  <si>
    <t>E06000022</t>
  </si>
  <si>
    <t>Bristol</t>
  </si>
  <si>
    <t>E06000023</t>
  </si>
  <si>
    <t>North Somerset</t>
  </si>
  <si>
    <t>E06000024</t>
  </si>
  <si>
    <t>South Gloucestershire</t>
  </si>
  <si>
    <t>E06000025</t>
  </si>
  <si>
    <t>Plymouth</t>
  </si>
  <si>
    <t>E06000026</t>
  </si>
  <si>
    <t>Torbay</t>
  </si>
  <si>
    <t>E06000027</t>
  </si>
  <si>
    <t>Bournemouth</t>
  </si>
  <si>
    <t>E06000028</t>
  </si>
  <si>
    <t>Poole</t>
  </si>
  <si>
    <t>E06000029</t>
  </si>
  <si>
    <t>Swindon</t>
  </si>
  <si>
    <t>E06000030</t>
  </si>
  <si>
    <t>Peterborough</t>
  </si>
  <si>
    <t>E06000031</t>
  </si>
  <si>
    <t>Luton</t>
  </si>
  <si>
    <t>E06000032</t>
  </si>
  <si>
    <t>Southend-on-Sea</t>
  </si>
  <si>
    <t>E06000033</t>
  </si>
  <si>
    <t>Thurrock</t>
  </si>
  <si>
    <t>E06000034</t>
  </si>
  <si>
    <t>Medway</t>
  </si>
  <si>
    <t>E06000035</t>
  </si>
  <si>
    <t>Bracknell Forest</t>
  </si>
  <si>
    <t>E06000036</t>
  </si>
  <si>
    <t>West Berkshire</t>
  </si>
  <si>
    <t>E06000037</t>
  </si>
  <si>
    <t>Reading</t>
  </si>
  <si>
    <t>E06000038</t>
  </si>
  <si>
    <t>Slough</t>
  </si>
  <si>
    <t>E06000039</t>
  </si>
  <si>
    <t>Windsor and Maidenhead</t>
  </si>
  <si>
    <t>E06000040</t>
  </si>
  <si>
    <t>Wokingham</t>
  </si>
  <si>
    <t>E06000041</t>
  </si>
  <si>
    <t>Milton Keynes</t>
  </si>
  <si>
    <t>E06000042</t>
  </si>
  <si>
    <t>Brighton and Hove</t>
  </si>
  <si>
    <t>E06000043</t>
  </si>
  <si>
    <t>Portsmouth</t>
  </si>
  <si>
    <t>E06000044</t>
  </si>
  <si>
    <t>Southampton</t>
  </si>
  <si>
    <t>E06000045</t>
  </si>
  <si>
    <t>Isle of Wight</t>
  </si>
  <si>
    <t>E06000046</t>
  </si>
  <si>
    <t>County Durham</t>
  </si>
  <si>
    <t>E06000047</t>
  </si>
  <si>
    <t>Cheshire East</t>
  </si>
  <si>
    <t>E06000049</t>
  </si>
  <si>
    <t>Cheshire West and Chester</t>
  </si>
  <si>
    <t>E06000050</t>
  </si>
  <si>
    <t>Shropshire</t>
  </si>
  <si>
    <t>E06000051</t>
  </si>
  <si>
    <t>Cornwall</t>
  </si>
  <si>
    <t>E06000052</t>
  </si>
  <si>
    <t>Isles of Scilly</t>
  </si>
  <si>
    <t>E06000053</t>
  </si>
  <si>
    <t>Wiltshire</t>
  </si>
  <si>
    <t>E06000054</t>
  </si>
  <si>
    <t>Bedford</t>
  </si>
  <si>
    <t>E06000055</t>
  </si>
  <si>
    <t>Central Bedfordshire</t>
  </si>
  <si>
    <t>E06000056</t>
  </si>
  <si>
    <t>Northumberland</t>
  </si>
  <si>
    <t>E06000057</t>
  </si>
  <si>
    <t>Bolton</t>
  </si>
  <si>
    <t>E08000001</t>
  </si>
  <si>
    <t>Bury</t>
  </si>
  <si>
    <t>E08000002</t>
  </si>
  <si>
    <t>Manchester</t>
  </si>
  <si>
    <t>E08000003</t>
  </si>
  <si>
    <t>Oldham</t>
  </si>
  <si>
    <t>E08000004</t>
  </si>
  <si>
    <t>Rochdale</t>
  </si>
  <si>
    <t>E08000005</t>
  </si>
  <si>
    <t>Salford</t>
  </si>
  <si>
    <t>E08000006</t>
  </si>
  <si>
    <t>Stockport</t>
  </si>
  <si>
    <t>E08000007</t>
  </si>
  <si>
    <t>Tameside</t>
  </si>
  <si>
    <t>E08000008</t>
  </si>
  <si>
    <t>Trafford</t>
  </si>
  <si>
    <t>E08000009</t>
  </si>
  <si>
    <t>Wigan</t>
  </si>
  <si>
    <t>E08000010</t>
  </si>
  <si>
    <t>Knowsley</t>
  </si>
  <si>
    <t>E08000011</t>
  </si>
  <si>
    <t>Liverpool</t>
  </si>
  <si>
    <t>E08000012</t>
  </si>
  <si>
    <t>St. Helens</t>
  </si>
  <si>
    <t>E08000013</t>
  </si>
  <si>
    <t>Sefton</t>
  </si>
  <si>
    <t>E08000014</t>
  </si>
  <si>
    <t>Wirral</t>
  </si>
  <si>
    <t>E08000015</t>
  </si>
  <si>
    <t>Barnsley</t>
  </si>
  <si>
    <t>E08000016</t>
  </si>
  <si>
    <t>Doncaster</t>
  </si>
  <si>
    <t>E08000017</t>
  </si>
  <si>
    <t>Rotherham</t>
  </si>
  <si>
    <t>E08000018</t>
  </si>
  <si>
    <t>Sheffield</t>
  </si>
  <si>
    <t>E08000019</t>
  </si>
  <si>
    <t>Newcastle upon Tyne</t>
  </si>
  <si>
    <t>E08000021</t>
  </si>
  <si>
    <t>North Tyneside</t>
  </si>
  <si>
    <t>E08000022</t>
  </si>
  <si>
    <t>South Tyneside</t>
  </si>
  <si>
    <t>E08000023</t>
  </si>
  <si>
    <t>Sunderland</t>
  </si>
  <si>
    <t>E08000024</t>
  </si>
  <si>
    <t>Birmingham</t>
  </si>
  <si>
    <t>E08000025</t>
  </si>
  <si>
    <t>Coventry</t>
  </si>
  <si>
    <t>E08000026</t>
  </si>
  <si>
    <t>Dudley</t>
  </si>
  <si>
    <t>E08000027</t>
  </si>
  <si>
    <t>Sandwell</t>
  </si>
  <si>
    <t>E08000028</t>
  </si>
  <si>
    <t>Solihull</t>
  </si>
  <si>
    <t>E08000029</t>
  </si>
  <si>
    <t>Walsall</t>
  </si>
  <si>
    <t>E08000030</t>
  </si>
  <si>
    <t>Wolverhampton</t>
  </si>
  <si>
    <t>E08000031</t>
  </si>
  <si>
    <t>Bradford</t>
  </si>
  <si>
    <t>E08000032</t>
  </si>
  <si>
    <t>Calderdale</t>
  </si>
  <si>
    <t>E08000033</t>
  </si>
  <si>
    <t>Kirklees</t>
  </si>
  <si>
    <t>E08000034</t>
  </si>
  <si>
    <t>Leeds</t>
  </si>
  <si>
    <t>E08000035</t>
  </si>
  <si>
    <t>Wakefield</t>
  </si>
  <si>
    <t>E08000036</t>
  </si>
  <si>
    <t>Gateshead</t>
  </si>
  <si>
    <t>E08000037</t>
  </si>
  <si>
    <t>City of London</t>
  </si>
  <si>
    <t>E09000001</t>
  </si>
  <si>
    <t>2016 Mayoral and London elections</t>
  </si>
  <si>
    <t>Barking and Dagenham</t>
  </si>
  <si>
    <t>E09000002</t>
  </si>
  <si>
    <t>Barnet</t>
  </si>
  <si>
    <t>E09000003</t>
  </si>
  <si>
    <t>Bexley</t>
  </si>
  <si>
    <t>E09000004</t>
  </si>
  <si>
    <t>Brent</t>
  </si>
  <si>
    <t>E09000005</t>
  </si>
  <si>
    <t>Bromley</t>
  </si>
  <si>
    <t>E09000006</t>
  </si>
  <si>
    <t>Camden</t>
  </si>
  <si>
    <t>E09000007</t>
  </si>
  <si>
    <t>Croydon</t>
  </si>
  <si>
    <t>E09000008</t>
  </si>
  <si>
    <t>Ealing</t>
  </si>
  <si>
    <t>E09000009</t>
  </si>
  <si>
    <t>Enfield</t>
  </si>
  <si>
    <t>E09000010</t>
  </si>
  <si>
    <t>Greenwich</t>
  </si>
  <si>
    <t>E09000011</t>
  </si>
  <si>
    <t>Hackney</t>
  </si>
  <si>
    <t>E09000012</t>
  </si>
  <si>
    <t>Hammersmith and Fulham</t>
  </si>
  <si>
    <t>E09000013</t>
  </si>
  <si>
    <t>Haringey</t>
  </si>
  <si>
    <t>E09000014</t>
  </si>
  <si>
    <t>Harrow</t>
  </si>
  <si>
    <t>E09000015</t>
  </si>
  <si>
    <t>Havering</t>
  </si>
  <si>
    <t>E09000016</t>
  </si>
  <si>
    <t>Hillingdon</t>
  </si>
  <si>
    <t>E09000017</t>
  </si>
  <si>
    <t>Hounslow</t>
  </si>
  <si>
    <t>E09000018</t>
  </si>
  <si>
    <t>Islington</t>
  </si>
  <si>
    <t>E09000019</t>
  </si>
  <si>
    <t>Kensington and Chelsea</t>
  </si>
  <si>
    <t>E09000020</t>
  </si>
  <si>
    <t>Kingston upon Thames</t>
  </si>
  <si>
    <t>E09000021</t>
  </si>
  <si>
    <t>Lambeth</t>
  </si>
  <si>
    <t>E09000022</t>
  </si>
  <si>
    <t>Lewisham</t>
  </si>
  <si>
    <t>E09000023</t>
  </si>
  <si>
    <t>Merton</t>
  </si>
  <si>
    <t>E09000024</t>
  </si>
  <si>
    <t>Newham</t>
  </si>
  <si>
    <t>E09000025</t>
  </si>
  <si>
    <t>Redbridge</t>
  </si>
  <si>
    <t>E09000026</t>
  </si>
  <si>
    <t>Richmond upon Thames</t>
  </si>
  <si>
    <t>E09000027</t>
  </si>
  <si>
    <t>Southwark</t>
  </si>
  <si>
    <t>E09000028</t>
  </si>
  <si>
    <t>Sutton</t>
  </si>
  <si>
    <t>E09000029</t>
  </si>
  <si>
    <t>Tower Hamlets</t>
  </si>
  <si>
    <t>E09000030</t>
  </si>
  <si>
    <t>Waltham Forest</t>
  </si>
  <si>
    <t>E09000031</t>
  </si>
  <si>
    <t>Wandsworth</t>
  </si>
  <si>
    <t>E09000032</t>
  </si>
  <si>
    <t>Westminster</t>
  </si>
  <si>
    <t>E09000033</t>
  </si>
  <si>
    <t>Buckinghamshire</t>
  </si>
  <si>
    <t>E10000002</t>
  </si>
  <si>
    <t>Cambridgeshire</t>
  </si>
  <si>
    <t>E10000003</t>
  </si>
  <si>
    <t>2016, 2013</t>
  </si>
  <si>
    <t>Cumbria</t>
  </si>
  <si>
    <t>E10000006</t>
  </si>
  <si>
    <t>Derbyshire</t>
  </si>
  <si>
    <t>E10000007</t>
  </si>
  <si>
    <t>Devon</t>
  </si>
  <si>
    <t>E10000008</t>
  </si>
  <si>
    <t>Dorset</t>
  </si>
  <si>
    <t>E10000009</t>
  </si>
  <si>
    <t>2016, 2014, 2013</t>
  </si>
  <si>
    <t>East Sussex</t>
  </si>
  <si>
    <t>E10000011</t>
  </si>
  <si>
    <t>Essex</t>
  </si>
  <si>
    <t>E10000012</t>
  </si>
  <si>
    <t>Gloucestershire</t>
  </si>
  <si>
    <t>E10000013</t>
  </si>
  <si>
    <t>Hampshire</t>
  </si>
  <si>
    <t>E10000014</t>
  </si>
  <si>
    <t>Hertfordshire</t>
  </si>
  <si>
    <t>E10000015</t>
  </si>
  <si>
    <t>Kent</t>
  </si>
  <si>
    <t>E10000016</t>
  </si>
  <si>
    <t>Lancashire</t>
  </si>
  <si>
    <t>E10000017</t>
  </si>
  <si>
    <t>Leicestershire</t>
  </si>
  <si>
    <t>E10000018</t>
  </si>
  <si>
    <t>Lincolnshire</t>
  </si>
  <si>
    <t>E10000019</t>
  </si>
  <si>
    <t>Norfolk</t>
  </si>
  <si>
    <t>E10000020</t>
  </si>
  <si>
    <t>Northamptonshire</t>
  </si>
  <si>
    <t>E10000021</t>
  </si>
  <si>
    <t>North Yorkshire</t>
  </si>
  <si>
    <t>E10000023</t>
  </si>
  <si>
    <t>Nottinghamshire</t>
  </si>
  <si>
    <t>E10000024</t>
  </si>
  <si>
    <t>2014, 2013</t>
  </si>
  <si>
    <t>Oxfordshire</t>
  </si>
  <si>
    <t>E10000025</t>
  </si>
  <si>
    <t>Somerset</t>
  </si>
  <si>
    <t>E10000027</t>
  </si>
  <si>
    <t>Staffordshire</t>
  </si>
  <si>
    <t>E10000028</t>
  </si>
  <si>
    <t>Suffolk</t>
  </si>
  <si>
    <t>E10000029</t>
  </si>
  <si>
    <t>Surrey</t>
  </si>
  <si>
    <t>E10000030</t>
  </si>
  <si>
    <t>Warwickshire</t>
  </si>
  <si>
    <t>E10000031</t>
  </si>
  <si>
    <t>West Sussex</t>
  </si>
  <si>
    <t>E10000032</t>
  </si>
  <si>
    <t>Worcestershire</t>
  </si>
  <si>
    <t>E10000034</t>
  </si>
  <si>
    <t>Healthy life expectancy at birth for men and women</t>
  </si>
  <si>
    <t>Count violent crime - hospital admissions</t>
  </si>
  <si>
    <t>Source</t>
  </si>
  <si>
    <t>NOMIS</t>
  </si>
  <si>
    <t>PHOF</t>
  </si>
  <si>
    <t>WWCW</t>
  </si>
  <si>
    <t>ONS</t>
  </si>
  <si>
    <t>Electoral Commission</t>
  </si>
  <si>
    <t xml:space="preserve">RSA </t>
  </si>
  <si>
    <t>RSA</t>
  </si>
  <si>
    <t>ONS/NOMIS</t>
  </si>
  <si>
    <t>Link</t>
  </si>
  <si>
    <t>https://www.nomisweb.co.uk/reports/lmp/la/1946157348/report.aspx?town=bristol#tabempunemp</t>
  </si>
  <si>
    <t>http://www.phoutcomes.info/public-health-outcomes-framework#page/9/gid/1000041/pat/6/par/E12000004/ati/102/are/E10000018/iid/90631/age/34/sex/4</t>
  </si>
  <si>
    <t>http://content.digital.nhs.uk/catalogue/PUB19244</t>
  </si>
  <si>
    <t>https://whatworkswellbeing.org/wellbeing-inequality-what-works/</t>
  </si>
  <si>
    <t>https://www.ons.gov.uk/peoplepopulationandcommunity/wellbeing/datasets/measuringnationalwellbeinghappiness</t>
  </si>
  <si>
    <t>https://www.ons.gov.uk/peoplepopulationandcommunity/wellbeing/datasets/measuringnationalwellbeinglifesatisfaction</t>
  </si>
  <si>
    <t>https://www.ons.gov.uk/peoplepopulationandcommunity/wellbeing/datasets/measuringnationalwellbeingworthwhile</t>
  </si>
  <si>
    <t>https://www.ons.gov.uk/peoplepopulationandcommunity/wellbeing/datasets/measuringnationalwellbeinganxiety</t>
  </si>
  <si>
    <t>https://fingertips.phe.org.uk/profile/physical-activity/data#page/9/gid/1938132899/pat/6/par/E12000004/ati/102/are/E06000015/iid/90275/age/164/sex/4</t>
  </si>
  <si>
    <t>MALE: http://www.phoutcomes.info/public-health-outcomes-framework#page/9/gid/1000049/pat/6/par/E12000004/ati/102/are/E06000015/iid/90362/age/1/sex/1
FEMALE: http://www.phoutcomes.info/public-health-outcomes-framework#page/9/gid/1000049/pat/6/par/E12000004/ati/102/are/E06000015/iid/90362/age/1/sex/2</t>
  </si>
  <si>
    <t>https://fingertips.phe.org.uk/profile-group/mental-health/profile/mh-jsna/data#page/9/gid/1938132922/pat/42/par/R2/ati/102/are/E06000018/iid/90647/age/168/sex/4</t>
  </si>
  <si>
    <t>https://www.electoralcommission.org.uk/our-work/our-research/electoral-data</t>
  </si>
  <si>
    <t>http://www.phoutcomes.info/public-health-outcomes-framework#page/9/gid/1000041/pat/6/par/E12000004/ati/102/are/E10000018/iid/11201/age/1/sex/4</t>
  </si>
  <si>
    <t>http://www.phoutcomes.info/public-health-outcomes-framework#page/9/gid/1000041/pat/6/par/E12000004/ati/102/are/E06000015/iid/11601/age/164/sex/4</t>
  </si>
  <si>
    <t>https://www.gov.uk/government/statistics/english-indices-of-deprivation-2015</t>
  </si>
  <si>
    <t>https://www.thersa.org/action-and-research/rsa-projects/public-services-and-communities-folder/heritage-and-place/explore-the-data</t>
  </si>
  <si>
    <t>http://www.phoutcomes.info/search/social%20isolation#page/9/gid/1/pat/6/par/E12000009/ati/102/are/E06000022/iid/90280/age/168/sex/4</t>
  </si>
  <si>
    <t>How we found the data</t>
  </si>
  <si>
    <t>Scroll down to employment and unemployment.
Click query data set. 
Under "make selections" on the left hand side, click Geography.
Go to local authorities: “county/ unitary (prior to April 2015)” and select all in dropdown. Click next.
Select 12 months to December for the most recent year gone. Click next.
Select unemployment rate - aged 16+. Click next.
Select "include area codes" and download data.
The values you will need are in Columns C and D.
Calculate actual percentage to give you a more accurate figure. Multiply the numerator by 100 and divide by the denominator.</t>
  </si>
  <si>
    <t xml:space="preserve">1. Click on "data file". 2. Go to tab 2014-2015 (or most up to date tab). 3. The values are in Column F. Note: it does not have codes. </t>
  </si>
  <si>
    <t xml:space="preserve">1. Click on "data file". 2. Go to tab 2014-2015 (or most up to date tab). 3. The values are in Column H. Note: it does not have codes. </t>
  </si>
  <si>
    <t xml:space="preserve">Open page.
Download “current” spreadsheet. 
Go to “Counties, UA and LADs” tab. 
The value you will need is in Column G “Average (mean) rating”. 
</t>
  </si>
  <si>
    <t xml:space="preserve"> Open page.
Download “current” spreadsheet.
Go to “Counties, UA and LADs” tab.
The value you will need is in Column G “Average (mean) rating”.</t>
  </si>
  <si>
    <t xml:space="preserve">Select "County &amp; UA in England" under "Indicator: 0.1i - Healthy Life Expectancy at birth"
Scroll all the way down the spreadsheet to relevant year. 
The value you will be looking for is in Column M. 
Calculate the combined male/ female average. 
</t>
  </si>
  <si>
    <t>Under section "Indicator: Depression and anxiety prevalence (GP Patient Survey): % of respondents aged 18+", select excel spreadsheet for 
Data for County &amp; UA in England</t>
  </si>
  <si>
    <t>Scroll down to the correct Local Elections year. Download the electoral data file. The values you want will be under a heading such as "Total participation"/"Total vote turnout", or something like that. For county councils average the data from the districts using population weightings.</t>
  </si>
  <si>
    <t xml:space="preserve">Scroll down and download “File 8: underlying indicators’. 
Housing in poor condition indicator is located on the Living Env tab in Column E.  
You will need to calculate averages for each local authority. 
For county councils calculate the averages for the district councils which make up the county council using weightings by population. 
</t>
  </si>
  <si>
    <t xml:space="preserve">Scroll down and download “File 8: underlying indicators’. 
Air Quality indicator is located on the Living Env tab in Column G. 
You will need to calculate averages for each local authority.
For county councils you will need to calculate the averages for the district councils which make up the county council using weightings by population. 
</t>
  </si>
  <si>
    <t xml:space="preserve">Open page.
Enter name and email to download the data. 
It has some hidden sheets on it. Right click on any of the sheet tabs along the bottom, select ‘unhide’ and then select ‘Index - default weighted scores’. 
The value you need will be on this sheet, in Column J.  You will need to calculate weighted averages for each county council. 
</t>
  </si>
  <si>
    <t>1) Select "Indicator: 1.18i - Social Isolation: percentage of adult social care users who have as much social contact as they would like" 2) The values you are looking for are in Column M. 3) Scroll down to 2015-16.</t>
  </si>
  <si>
    <t xml:space="preserve">Open page.
Enter name and email to download the data. 
Click the “raw data” sheet. 
The value you will need is in column CV. 
Multiply the value by 1000 and divide by the population. 
</t>
  </si>
  <si>
    <t>Indicator inverse? - smaller score means better outcome</t>
  </si>
  <si>
    <t>Inverse</t>
  </si>
  <si>
    <t>Available for Wales?</t>
  </si>
  <si>
    <t>Yes (on initial link)</t>
  </si>
  <si>
    <t>Available for Scotland?</t>
  </si>
  <si>
    <t xml:space="preserve">No </t>
  </si>
  <si>
    <t>Available for Northern Ireland?</t>
  </si>
  <si>
    <t>Year data is from</t>
  </si>
  <si>
    <t>2014/15</t>
  </si>
  <si>
    <t>x</t>
  </si>
  <si>
    <t xml:space="preserve">Income Deprivation Affecting Older People </t>
  </si>
  <si>
    <t>Index of Multiple Deprivation</t>
  </si>
  <si>
    <t>Proportion of over 60s affected by income deprivation (IDAOPI Average)</t>
  </si>
  <si>
    <t>The Income Deprivation Affecting Older People Index (IDAOPI) measures the proportion of all those aged 60 or over who experience income deprivation within each LSOA. This indicator presents the average across a LA.</t>
  </si>
  <si>
    <t xml:space="preserve">Open page. 
Download File 3: supplementary indices. 
Go to tab ID2015 IDACI &amp; IDAOPI
Calculate the population-weighted average across each LA.
</t>
  </si>
  <si>
    <t>% of over 60s with income deprivation - average for LA</t>
  </si>
  <si>
    <t>Notes on indicator (where relevant)</t>
  </si>
  <si>
    <t xml:space="preserve">The proposed indicator in the 2017 report "understanding needs for local wellbeing data" was % of working age adults earning below 60% of median UK income. With the cata currently publically available, it is only possible to estimate very roughly using data available from the Annual Survey or Hours and Earnings (proposed calculation for this and source is detailed in the report). 
Until it is possible to estimate this figure with more confidence, we are choosing an interim indicator of material deprivation: Income Deprivation Affecting Older People. </t>
  </si>
  <si>
    <t>% using natural environment for health and exercise</t>
  </si>
  <si>
    <t>By the end of 2017, data should be available which combines % of people using the natural environment for all reasons: 
For fresh air or to enjoy pleasant weather; For health and exercise; For peace and quiet; To relax and unwind
Until this is available, we are using an interim indicator, showing use of natural environment only for health and exercise.</t>
  </si>
  <si>
    <t>April 2012- March 2015</t>
  </si>
  <si>
    <t>April 2012- March 2016</t>
  </si>
  <si>
    <t>April 2012- March 2017</t>
  </si>
  <si>
    <t>April 2012- March 2018</t>
  </si>
  <si>
    <t>England mean</t>
  </si>
  <si>
    <t>England median</t>
  </si>
  <si>
    <t>[Score for each is calculated as: (Data (from LA Data tab) - Average (from LA Data tab)) /standard deviation (from LA Data tab))]</t>
  </si>
  <si>
    <t>X</t>
  </si>
  <si>
    <t>https://www.ons.gov.uk/employmentandlabourmarket/peopleinwork/employmentandemployeetypes/adhocs/007601estimatedproportionofeconomicallyactiveadultsinagoodjobcustomerdefinedandestimatedproportionoflifelonglearnersukthreeyearsendingdecember2016</t>
  </si>
  <si>
    <t>Annual Population Survey, with calculations from ONS</t>
  </si>
  <si>
    <t>ONS calculations at link above (see methodology tab of spreadsheet for calculations)</t>
  </si>
  <si>
    <t>Only at country-wide level</t>
  </si>
  <si>
    <t xml:space="preserve">This project was looking for an indicator which was currently available nationally, and broken down at the LA level.
Since this indicator is so far from the ideal, we have chosen not to publish it at this point with the rest of the data. 
We are aware that there are a number of different data sources of numbers of volunteers for different organisations. What was missing was the existing source pulling these together consistently across LAs. In the future, if this was a priority for data, these data sources could be pulled together into one indicator across LAs. </t>
  </si>
  <si>
    <t>Contains sources for each of the indicators, including notes and amendments</t>
  </si>
  <si>
    <t>This data follows on from the What Works Centre for Wellbeing, Happy City, PHE and ONS report Understanding Local Needs for Wellbeing Data [1]</t>
  </si>
  <si>
    <t>[1] https://www.whatworkswellbeing.org/product/understanding-local-needs-for-wellbeing-data/</t>
  </si>
  <si>
    <t>Indicator description</t>
  </si>
  <si>
    <t xml:space="preserve">Calculates the standardised scores for LAs. </t>
  </si>
  <si>
    <t xml:space="preserve">This accounts for inverse scales. i.e. a negative figure shows that something is relatively worse than the mean across Local Authorities.  </t>
  </si>
  <si>
    <t>Notes</t>
  </si>
  <si>
    <t>Content</t>
  </si>
  <si>
    <t>Index of Multiple Deprivation, Estimated from English Housing Survey</t>
  </si>
  <si>
    <t>Estimate of social and private housing in poor condition (proportion)</t>
  </si>
  <si>
    <t>Various - see data tab</t>
  </si>
  <si>
    <t>Index of Multiple Deprivation, estimated from UK Air Information Resource air quality</t>
  </si>
  <si>
    <t>Three years ending December 2016</t>
  </si>
  <si>
    <t>January 2016 - December 2016</t>
  </si>
  <si>
    <t>2015-2016</t>
  </si>
  <si>
    <t>http://fingertips.phe.org.uk/profile/public-health-outcomes-framework/data#page/3/gid/1000041/pat/6/par/E12000006/ati/102/are/E10000003/iid/90631/age/34/sex/4</t>
  </si>
  <si>
    <t>1) Select "Data for County &amp; UA in England" under indicator 1.02i. 2) The values you are looking for are in Column M. 3) Scroll down to 2015/16. Alternatively, use the Fingertips tool to find your data by clicking here.</t>
  </si>
  <si>
    <t xml:space="preserve">Select "Data for County &amp; UA in England" under "Indicator: Percentage of adults doing 150+ minutes physical activity per week
Scroll all the way down the spreadsheet to relevant year. 
The value you will be looking for is in Column M. 
</t>
  </si>
  <si>
    <t>1) Select "Data for County &amp; UA in England" under "Indicator: 1.12i - Violent crime (including sexual violence) - hospital admissions for violence" 2) The values you are looking for are in Column M. 3) Scroll down to 2013-14/15.</t>
  </si>
  <si>
    <t>1) Select "Data for County &amp; UA in England" under "Indicator: 1.16 - Utilisation of outdoor space for exercise/health reasons" 2) The values you are looking for are in Column M. 3) Scroll down to 2015-16.</t>
  </si>
  <si>
    <t>https://fingertips.phe.org.uk/profile/physical-activity/data#page/3/gid/1938132899/pat/6/par/E12000004/ati/102/are/E06000015/iid/93014/age/298/sex/4</t>
  </si>
  <si>
    <t>2015-16</t>
  </si>
  <si>
    <t>2013-15</t>
  </si>
  <si>
    <t>https://fingertips.phe.org.uk/profile/public-health-outcomes-framework/data#page/3/gid/1000049/pat/6/par/E12000004/ati/102/are/E06000015/iid/90362/age/1/sex/1</t>
  </si>
  <si>
    <t>https://fingertips.phe.org.uk/profile-group/mental-health/profile/mh-jsna/data#page/3/gid/1938132922/pat/42/par/R2/ati/102/are/E06000018/iid/90647/age/168/sex/4</t>
  </si>
  <si>
    <t>https://fingertips.phe.org.uk/profile/public-health-outcomes-framework/data#page/3/gid/1000041/pat/6/par/E12000004/ati/102/are/E10000018/iid/11201/age/1/sex/4</t>
  </si>
  <si>
    <t>https://fingertips.phe.org.uk/search/natural#page/3/gid/1/pat/6/par/E12000004/ati/102/are/E06000015/iid/11601/age/164/sex/4</t>
  </si>
  <si>
    <t>Mar 2015 - Feb 2016</t>
  </si>
  <si>
    <t>https://fingertips.phe.org.uk/search/support#page/3/gid/1/pat/6/par/E12000004/ati/102/are/E06000015/iid/90280/age/168/sex/4</t>
  </si>
  <si>
    <t>2016-17</t>
  </si>
  <si>
    <t>ONS: https://www.ons.gov.uk/peoplepopulationandcommunity/populationandmigration/populationestimates/datasets/2011censuskeystatisticsforlocalauthoritiesinenglandandwales
NOMIS:
https://www.nomisweb.co.uk/census/2011/mm01cuk_all</t>
  </si>
  <si>
    <t>2014-2015</t>
  </si>
  <si>
    <t>Quick link (if available)</t>
  </si>
  <si>
    <t>A number of these indicators are not collected across Wales, Scotland and Northern Ireland, which meant that we could not consistently collect the data across each of the LAs in the Devolved Administrations at this point. Work separate from this project is ongoing in the Devolved Administrations.</t>
  </si>
  <si>
    <t>% children reporting low life satisfaction</t>
  </si>
  <si>
    <t>1. Scroll down and select “Health and Wellbeing of 15-year-olds in England - Main findings from the What About YOUth? Survey 2014 - Chapter 3 - What About How You Feel Tables” 
2. Select the sheet “Table 3.24” 
3. The values you are looking for are in Column C.
Note that we are not using Mean Life Satisfaction for Children since this is not available in this available datasource</t>
  </si>
  <si>
    <t xml:space="preserve">The indicator is an estimate of the concentration of the four pollutants nitrogen dioxide, benzene, sulphur dioxide and particulates. A higher score for the indicator is negative for wellbeing. </t>
  </si>
  <si>
    <t>The housing in poor condition indicator is a modelled estimate of the proportion of social and private homes that fail to meet the Decent Homes standard.</t>
  </si>
  <si>
    <r>
      <t xml:space="preserve">This spreadsheet presents data on the Local Wellbeing Indicators across Local Authorities in England which are </t>
    </r>
    <r>
      <rPr>
        <b/>
        <sz val="11"/>
        <color rgb="FF000000"/>
        <rFont val="Calibri"/>
        <family val="2"/>
      </rPr>
      <t xml:space="preserve">currently available. </t>
    </r>
  </si>
  <si>
    <t xml:space="preserve">See Sources tab for full notes and sources for each indicator. 
We are presenting the data for our volunteering indicator, but not including it in the LA-comparisons, since this is considered too far from the ideal indicator. We are aware that potential future work could examine gathering together and using more useful indicators for this domain. 
Note that data was not available for a number of the indicators for the City of London and the Isles of Scilly and at this point we have not included the data in the cross-LA comparisons. </t>
  </si>
  <si>
    <t>Self resported anxiety yesterday - mean rating (0-10 scale)</t>
  </si>
  <si>
    <t>Self reported happiness yesterday - mean rating (0-10 scale)</t>
  </si>
  <si>
    <t>Self reported life satisfaction - mean rating (0-10 scale)</t>
  </si>
  <si>
    <t>Self reported purpose (activities in life are worthwhile) - mean rating (0-10 scale)</t>
  </si>
  <si>
    <t xml:space="preserve">Depression and anxiety prevalence (GP Patient Survey): % of respondents aged 18+ </t>
  </si>
  <si>
    <t xml:space="preserve">Social Fragmentation Index, see sources for calculation
</t>
  </si>
  <si>
    <t>Mean life satisfaction of bottom 40% (on 0-10 scale)</t>
  </si>
  <si>
    <t>For this spreadsheet, we are grateful to Happy City for collecting the data available, their work on the initial project developing the indicators and to the Office for National Statistics for support with calculations for the 'Good Jobs' and 'Adult Learning' Indicators.</t>
  </si>
  <si>
    <t xml:space="preserve">The Social Fragmentation Index is widely used in adacemic research to estimate the extent of social fragmentation within a defined area.
The index is calculated based on the following figures for each area:
Percentage of adults who are not living as a couple
Percentage of 1-person households 
Percentage of people renting privately 
Percentage of people who have moved to their current address within the last year 
ONS
1)How to get % not living in a couple: 
Click on the ONS link and download the “KS104EW Living arrangements, local authorities in England and Wales”. 
Go to “KS104EW_Percentages” tab and add together columns H to L. 
2) Percentage of 1-person households 
Click on the ONS link and open “KS105EW Household composition, local authorities in England and Wales”. 
Go to “KS10EW_Percentages” tab. Add together F and G. 
3) Percentage of people renting privately
Click on the ONS link and click on “KS402EW Tenure, local authorities in England and Wales (Excel sheet)”.  
Go to “KS402EW_Percentages” tab. Add together columns K and L. 
NOMIS:
4) Percentage of people who have moved to their current address within the last year
Click on the NOMIS link and click query data. 
Under make selections heading, click All by countries and click next. 
Ensure “aged 1 and over” is ticked and click next. 
Ensure “all persons” is ticked and click next. 
Click all for the districts, all for the counties and all for the countries. 
Download as Microsoft Excel file and include area codes. 
Go on column United Kingdom and abroad. 
To get the percentage take the value multiply by 100 and divide by the population. 
Final equation:
Calculate “pseudo” z-scores as follows: 
SFI =
  ((Percentage of 1-person households - 29.8) / 6.3) +
  ((Percentage of people renting privately - 16.2) / 9.9) +
  ((Percentage of people who have moved to their current address within the last year - 10.6) / 5.5) - 
  ((Percentage of adults who are living as a couple - 47.0) / 10.2)
In this formula, for each indicator, the first figure is the mean percentage for England as a whole in the 2011 census, and the second figure is the standard deviation of the percentage.  In both cases the percentages are multiplied by 100 so they range from 0 to 100.
</t>
  </si>
  <si>
    <t>England range</t>
  </si>
  <si>
    <t>LA data - with colour</t>
  </si>
  <si>
    <r>
      <t xml:space="preserve">Using voter turnout for local elections enables the data to be updated more regularly and also include those who are able to vote in local elections but not national elections. However, the downside is that the data is from different years, since local elections take place at different times across Local Authorities. 
Local election turnout is likely to be higher when there was a general election at the same time, which means we are using the voter turnout figures for </t>
    </r>
    <r>
      <rPr>
        <b/>
        <sz val="12"/>
        <color rgb="FF000000"/>
        <rFont val="Calibri"/>
        <family val="2"/>
        <scheme val="minor"/>
      </rPr>
      <t xml:space="preserve">the latest local election which was </t>
    </r>
    <r>
      <rPr>
        <b/>
        <i/>
        <u/>
        <sz val="12"/>
        <color rgb="FF000000"/>
        <rFont val="Calibri"/>
        <family val="2"/>
        <scheme val="minor"/>
      </rPr>
      <t>not</t>
    </r>
    <r>
      <rPr>
        <b/>
        <sz val="12"/>
        <color rgb="FF000000"/>
        <rFont val="Calibri"/>
        <family val="2"/>
        <scheme val="minor"/>
      </rPr>
      <t xml:space="preserve"> a general election</t>
    </r>
    <r>
      <rPr>
        <sz val="12"/>
        <color rgb="FF000000"/>
        <rFont val="Calibri"/>
        <family val="2"/>
        <scheme val="minor"/>
      </rPr>
      <t xml:space="preserve">. 
We may update this indicator based on feedback. </t>
    </r>
  </si>
  <si>
    <t>Data  for each indicator across all Local Authorities, using colour to show where a certain figure is high or low compared to other LAs for this indicator.</t>
  </si>
  <si>
    <r>
      <t xml:space="preserve">Colour compares </t>
    </r>
    <r>
      <rPr>
        <i/>
        <sz val="11"/>
        <rFont val="Calibri"/>
        <family val="2"/>
      </rPr>
      <t xml:space="preserve">within </t>
    </r>
    <r>
      <rPr>
        <sz val="11"/>
        <rFont val="Calibri"/>
        <family val="2"/>
      </rPr>
      <t>an indicator and shows the relative position of each value compared to other Local Authorities. 
Green = In direction positive for wellbeing, 'higher' value compared to other Local Authorities
Red = In direction negative for wellbeing</t>
    </r>
  </si>
  <si>
    <t>Voter turnout (local election) [See sources for notes]</t>
  </si>
  <si>
    <t>Higher wellbeing linked with…</t>
  </si>
  <si>
    <t>A higher %</t>
  </si>
  <si>
    <t>A lower %</t>
  </si>
  <si>
    <t xml:space="preserve">A higher % </t>
  </si>
  <si>
    <t>A higher score</t>
  </si>
  <si>
    <t>A lower score</t>
  </si>
  <si>
    <t>A lower proportion</t>
  </si>
  <si>
    <t xml:space="preserve">A higher age </t>
  </si>
  <si>
    <t>Standardised</t>
  </si>
  <si>
    <t>Local Wellbeing Indicators: Currently Available Data and Local Authority Scores for England [Data file]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</si>
</sst>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rgb="FF000000"/>
      <name val="Calibri"/>
    </font>
    <font>
      <b/>
      <sz val="16"/>
      <color rgb="FF000000"/>
      <name val="Calibri"/>
      <family val="2"/>
    </font>
    <font>
      <b/>
      <sz val="11"/>
      <color rgb="FF000000"/>
      <name val="Calibri"/>
      <family val="2"/>
    </font>
    <font>
      <sz val="11"/>
      <name val="Calibri"/>
      <family val="2"/>
    </font>
    <font>
      <strike/>
      <sz val="11"/>
      <color rgb="FF000000"/>
      <name val="Calibri"/>
      <family val="2"/>
    </font>
    <font>
      <b/>
      <u/>
      <sz val="11"/>
      <color rgb="FF000000"/>
      <name val="Calibri"/>
      <family val="2"/>
    </font>
    <font>
      <sz val="11"/>
      <color rgb="FF000000"/>
      <name val="Calibri"/>
      <family val="2"/>
    </font>
    <font>
      <u/>
      <sz val="11"/>
      <color theme="10"/>
      <name val="Calibri"/>
      <family val="2"/>
    </font>
    <font>
      <sz val="11"/>
      <color theme="1"/>
      <name val="Calibri"/>
      <family val="2"/>
    </font>
    <font>
      <b/>
      <sz val="11"/>
      <color theme="1"/>
      <name val="Calibri"/>
      <family val="2"/>
    </font>
    <font>
      <b/>
      <sz val="12"/>
      <color rgb="FF000000"/>
      <name val="Calibri"/>
      <family val="2"/>
      <scheme val="minor"/>
    </font>
    <font>
      <b/>
      <sz val="12"/>
      <color rgb="FFFFFFFF"/>
      <name val="Calibri"/>
      <family val="2"/>
      <scheme val="minor"/>
    </font>
    <font>
      <sz val="12"/>
      <color rgb="FF000000"/>
      <name val="Calibri"/>
      <family val="2"/>
      <scheme val="minor"/>
    </font>
    <font>
      <sz val="12"/>
      <name val="Calibri"/>
      <family val="2"/>
      <scheme val="minor"/>
    </font>
    <font>
      <b/>
      <sz val="12"/>
      <name val="Calibri"/>
      <family val="2"/>
      <scheme val="minor"/>
    </font>
    <font>
      <b/>
      <sz val="12"/>
      <color rgb="FF0070C0"/>
      <name val="Calibri"/>
      <family val="2"/>
      <scheme val="minor"/>
    </font>
    <font>
      <b/>
      <u/>
      <sz val="12"/>
      <color rgb="FF0070C0"/>
      <name val="Calibri"/>
      <family val="2"/>
      <scheme val="minor"/>
    </font>
    <font>
      <sz val="12"/>
      <color rgb="FF000000"/>
      <name val="Calibri"/>
      <family val="2"/>
    </font>
    <font>
      <b/>
      <i/>
      <u/>
      <sz val="12"/>
      <color rgb="FF000000"/>
      <name val="Calibri"/>
      <family val="2"/>
      <scheme val="minor"/>
    </font>
    <font>
      <i/>
      <sz val="11"/>
      <name val="Calibri"/>
      <family val="2"/>
    </font>
    <font>
      <u/>
      <sz val="12"/>
      <color theme="10"/>
      <name val="Calibri"/>
      <family val="2"/>
    </font>
    <font>
      <b/>
      <sz val="12"/>
      <color rgb="FF000000"/>
      <name val="Calibri"/>
      <family val="2"/>
    </font>
    <font>
      <b/>
      <sz val="14"/>
      <color rgb="FFFFFFFF"/>
      <name val="Calibri"/>
      <family val="2"/>
    </font>
    <font>
      <sz val="12"/>
      <name val="Calibri"/>
      <family val="2"/>
    </font>
    <font>
      <i/>
      <sz val="12"/>
      <color theme="0" tint="-0.499984740745262"/>
      <name val="Calibri"/>
      <family val="2"/>
    </font>
    <font>
      <sz val="12"/>
      <color rgb="FFC0504D"/>
      <name val="Calibri"/>
      <family val="2"/>
    </font>
    <font>
      <b/>
      <sz val="12"/>
      <name val="Calibri"/>
      <family val="2"/>
    </font>
    <font>
      <i/>
      <sz val="12"/>
      <color rgb="FF000000"/>
      <name val="Calibri"/>
      <family val="2"/>
    </font>
    <font>
      <sz val="10"/>
      <name val="Arial"/>
      <family val="2"/>
    </font>
  </fonts>
  <fills count="12">
    <fill>
      <patternFill patternType="none"/>
    </fill>
    <fill>
      <patternFill patternType="gray125"/>
    </fill>
    <fill>
      <patternFill patternType="solid">
        <fgColor rgb="FF7F7F7F"/>
        <bgColor rgb="FF7F7F7F"/>
      </patternFill>
    </fill>
    <fill>
      <patternFill patternType="solid">
        <fgColor rgb="FFFFFFFF"/>
        <bgColor rgb="FFFFFFFF"/>
      </patternFill>
    </fill>
    <fill>
      <patternFill patternType="solid">
        <fgColor rgb="FFFFFF00"/>
        <bgColor indexed="64"/>
      </patternFill>
    </fill>
    <fill>
      <patternFill patternType="solid">
        <fgColor theme="0"/>
        <bgColor indexed="64"/>
      </patternFill>
    </fill>
    <fill>
      <patternFill patternType="solid">
        <fgColor theme="0"/>
        <bgColor rgb="FFFFFFFF"/>
      </patternFill>
    </fill>
    <fill>
      <patternFill patternType="solid">
        <fgColor theme="0"/>
        <bgColor rgb="FFB6DDE8"/>
      </patternFill>
    </fill>
    <fill>
      <patternFill patternType="solid">
        <fgColor theme="0" tint="-0.249977111117893"/>
        <bgColor indexed="64"/>
      </patternFill>
    </fill>
    <fill>
      <patternFill patternType="solid">
        <fgColor theme="1" tint="0.499984740745262"/>
        <bgColor indexed="64"/>
      </patternFill>
    </fill>
    <fill>
      <patternFill patternType="solid">
        <fgColor theme="2"/>
        <bgColor rgb="FFFFFFFF"/>
      </patternFill>
    </fill>
    <fill>
      <patternFill patternType="solid">
        <fgColor theme="0" tint="-0.14999847407452621"/>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style="thin">
        <color indexed="64"/>
      </top>
      <bottom/>
      <diagonal/>
    </border>
    <border>
      <left/>
      <right/>
      <top/>
      <bottom style="medium">
        <color indexed="64"/>
      </bottom>
      <diagonal/>
    </border>
  </borders>
  <cellStyleXfs count="3">
    <xf numFmtId="0" fontId="0" fillId="0" borderId="0"/>
    <xf numFmtId="0" fontId="7" fillId="0" borderId="0" applyNumberFormat="0" applyFill="0" applyBorder="0" applyAlignment="0" applyProtection="0"/>
    <xf numFmtId="0" fontId="28" fillId="0" borderId="0"/>
  </cellStyleXfs>
  <cellXfs count="186">
    <xf numFmtId="0" fontId="0" fillId="0" borderId="0" xfId="0" applyFont="1" applyAlignment="1"/>
    <xf numFmtId="0" fontId="12" fillId="0" borderId="0" xfId="0" applyFont="1" applyBorder="1" applyAlignment="1">
      <alignment horizontal="left" vertical="top" wrapText="1"/>
    </xf>
    <xf numFmtId="49" fontId="12" fillId="0" borderId="0" xfId="0" applyNumberFormat="1" applyFont="1" applyBorder="1" applyAlignment="1">
      <alignment horizontal="left" vertical="top" wrapText="1"/>
    </xf>
    <xf numFmtId="0" fontId="13" fillId="0" borderId="0" xfId="0" applyFont="1" applyBorder="1" applyAlignment="1">
      <alignment horizontal="left" vertical="top" wrapText="1"/>
    </xf>
    <xf numFmtId="0" fontId="12" fillId="0" borderId="0" xfId="0" applyFont="1" applyBorder="1" applyAlignment="1">
      <alignment horizontal="left" vertical="top"/>
    </xf>
    <xf numFmtId="0" fontId="0" fillId="0" borderId="0" xfId="0" applyFont="1" applyFill="1" applyBorder="1" applyAlignment="1">
      <alignment horizontal="left" vertical="top"/>
    </xf>
    <xf numFmtId="0" fontId="0" fillId="6" borderId="0" xfId="0" applyFont="1" applyFill="1" applyBorder="1" applyAlignment="1">
      <alignment horizontal="left" vertical="top"/>
    </xf>
    <xf numFmtId="0" fontId="0" fillId="5" borderId="0" xfId="0" applyFont="1" applyFill="1" applyBorder="1" applyAlignment="1">
      <alignment horizontal="left" vertical="top"/>
    </xf>
    <xf numFmtId="0" fontId="6" fillId="5"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3"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3" borderId="0" xfId="0" applyFont="1" applyFill="1" applyBorder="1" applyAlignment="1">
      <alignment horizontal="left" vertical="top"/>
    </xf>
    <xf numFmtId="0" fontId="0" fillId="0" borderId="0" xfId="0" applyFont="1" applyBorder="1" applyAlignment="1">
      <alignment horizontal="left" vertical="top"/>
    </xf>
    <xf numFmtId="0" fontId="0" fillId="0" borderId="0" xfId="0" applyFont="1" applyAlignment="1">
      <alignment horizontal="left" vertical="top"/>
    </xf>
    <xf numFmtId="0" fontId="0" fillId="9" borderId="0" xfId="0" applyFont="1" applyFill="1" applyBorder="1" applyAlignment="1">
      <alignment horizontal="left" vertical="top"/>
    </xf>
    <xf numFmtId="0" fontId="1" fillId="3" borderId="0" xfId="0" applyFont="1" applyFill="1" applyBorder="1" applyAlignment="1">
      <alignment horizontal="left" vertical="top"/>
    </xf>
    <xf numFmtId="0" fontId="17" fillId="3" borderId="0" xfId="0" applyFont="1" applyFill="1" applyBorder="1" applyAlignment="1">
      <alignment horizontal="left" vertical="top"/>
    </xf>
    <xf numFmtId="0" fontId="6" fillId="3" borderId="0" xfId="0" applyFont="1" applyFill="1" applyBorder="1" applyAlignment="1">
      <alignment horizontal="left" vertical="top"/>
    </xf>
    <xf numFmtId="0" fontId="6" fillId="5" borderId="0" xfId="0" applyFont="1" applyFill="1" applyBorder="1" applyAlignment="1">
      <alignment horizontal="left" vertical="top"/>
    </xf>
    <xf numFmtId="0" fontId="0" fillId="4" borderId="0" xfId="0" applyFont="1" applyFill="1" applyBorder="1" applyAlignment="1">
      <alignment horizontal="left" vertical="top"/>
    </xf>
    <xf numFmtId="0" fontId="2" fillId="10" borderId="10" xfId="0" applyFont="1" applyFill="1" applyBorder="1" applyAlignment="1">
      <alignment horizontal="left" vertical="top" wrapText="1"/>
    </xf>
    <xf numFmtId="0" fontId="9" fillId="10" borderId="10" xfId="0" applyFont="1" applyFill="1" applyBorder="1" applyAlignment="1">
      <alignment horizontal="left" vertical="top" wrapText="1"/>
    </xf>
    <xf numFmtId="0" fontId="2" fillId="3" borderId="10" xfId="0" applyFont="1" applyFill="1" applyBorder="1" applyAlignment="1">
      <alignment horizontal="left" vertical="top" wrapText="1"/>
    </xf>
    <xf numFmtId="0" fontId="0" fillId="3" borderId="10" xfId="0" applyFont="1" applyFill="1" applyBorder="1" applyAlignment="1">
      <alignment horizontal="left" vertical="top" wrapText="1"/>
    </xf>
    <xf numFmtId="0" fontId="8" fillId="3" borderId="10" xfId="0" applyFont="1" applyFill="1" applyBorder="1" applyAlignment="1">
      <alignment horizontal="left" vertical="top" wrapText="1"/>
    </xf>
    <xf numFmtId="0" fontId="6" fillId="3" borderId="10" xfId="0" applyFont="1" applyFill="1" applyBorder="1" applyAlignment="1">
      <alignment horizontal="left" vertical="top" wrapText="1"/>
    </xf>
    <xf numFmtId="0" fontId="3" fillId="3" borderId="10" xfId="0" applyFont="1" applyFill="1" applyBorder="1" applyAlignment="1">
      <alignment horizontal="left" vertical="top" wrapText="1"/>
    </xf>
    <xf numFmtId="0" fontId="6" fillId="0" borderId="0" xfId="0" applyFont="1" applyBorder="1" applyAlignment="1">
      <alignment horizontal="left" vertical="top"/>
    </xf>
    <xf numFmtId="0" fontId="0" fillId="7" borderId="0" xfId="0" applyFont="1" applyFill="1" applyBorder="1" applyAlignment="1">
      <alignment horizontal="left" vertical="top"/>
    </xf>
    <xf numFmtId="0" fontId="4" fillId="7" borderId="0" xfId="0" applyFont="1" applyFill="1" applyBorder="1" applyAlignment="1">
      <alignment horizontal="left" vertical="top"/>
    </xf>
    <xf numFmtId="0" fontId="5" fillId="5" borderId="0" xfId="0" applyFont="1" applyFill="1" applyBorder="1" applyAlignment="1">
      <alignment horizontal="left" vertical="top"/>
    </xf>
    <xf numFmtId="0" fontId="3" fillId="5" borderId="0" xfId="0" applyFont="1" applyFill="1" applyBorder="1" applyAlignment="1">
      <alignment horizontal="left" vertical="top"/>
    </xf>
    <xf numFmtId="0" fontId="17" fillId="0" borderId="0" xfId="0" applyFont="1" applyFill="1" applyBorder="1" applyAlignment="1"/>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Border="1" applyAlignment="1">
      <alignment vertical="top"/>
    </xf>
    <xf numFmtId="0" fontId="15" fillId="0" borderId="0" xfId="0" applyFont="1" applyBorder="1" applyAlignment="1">
      <alignment vertical="top"/>
    </xf>
    <xf numFmtId="0" fontId="14" fillId="0" borderId="0" xfId="0" applyFont="1" applyBorder="1" applyAlignment="1">
      <alignment horizontal="left" vertical="top"/>
    </xf>
    <xf numFmtId="0" fontId="10" fillId="0" borderId="10" xfId="0" applyFont="1" applyBorder="1" applyAlignment="1">
      <alignment horizontal="center" vertical="top"/>
    </xf>
    <xf numFmtId="0" fontId="11" fillId="2" borderId="10" xfId="0" applyFont="1" applyFill="1" applyBorder="1" applyAlignment="1">
      <alignment horizontal="center" vertical="top"/>
    </xf>
    <xf numFmtId="0" fontId="10" fillId="0" borderId="10" xfId="0" applyFont="1" applyBorder="1" applyAlignment="1">
      <alignment horizontal="center" vertical="top" wrapText="1"/>
    </xf>
    <xf numFmtId="0" fontId="10" fillId="0" borderId="10" xfId="0" applyFont="1" applyBorder="1" applyAlignment="1">
      <alignment vertical="top"/>
    </xf>
    <xf numFmtId="0" fontId="11" fillId="2" borderId="10" xfId="0" applyFont="1" applyFill="1" applyBorder="1" applyAlignment="1">
      <alignment horizontal="center" vertical="top" wrapText="1"/>
    </xf>
    <xf numFmtId="0" fontId="12" fillId="0" borderId="10" xfId="0" applyFont="1" applyBorder="1" applyAlignment="1">
      <alignment vertical="top" wrapText="1"/>
    </xf>
    <xf numFmtId="0" fontId="11" fillId="2" borderId="10" xfId="0" applyFont="1" applyFill="1" applyBorder="1" applyAlignment="1">
      <alignment horizontal="left" vertical="top"/>
    </xf>
    <xf numFmtId="0" fontId="12" fillId="0" borderId="10" xfId="0" applyFont="1" applyBorder="1" applyAlignment="1">
      <alignment vertical="top"/>
    </xf>
    <xf numFmtId="0" fontId="13" fillId="0" borderId="10" xfId="0" applyFont="1" applyBorder="1" applyAlignment="1">
      <alignment vertical="top"/>
    </xf>
    <xf numFmtId="0" fontId="14" fillId="0" borderId="10" xfId="0" applyFont="1" applyBorder="1" applyAlignment="1">
      <alignment vertical="top"/>
    </xf>
    <xf numFmtId="0" fontId="15" fillId="0" borderId="10" xfId="0" applyFont="1" applyBorder="1" applyAlignment="1">
      <alignment vertical="top"/>
    </xf>
    <xf numFmtId="0" fontId="16" fillId="0" borderId="10" xfId="0" applyFont="1" applyBorder="1" applyAlignment="1">
      <alignment vertical="top"/>
    </xf>
    <xf numFmtId="0" fontId="16" fillId="0" borderId="10" xfId="1" applyFont="1" applyBorder="1" applyAlignment="1">
      <alignment vertical="top"/>
    </xf>
    <xf numFmtId="0" fontId="20" fillId="0" borderId="10" xfId="1" applyFont="1" applyBorder="1" applyAlignment="1">
      <alignment vertical="top" wrapText="1"/>
    </xf>
    <xf numFmtId="0" fontId="14" fillId="0" borderId="10" xfId="0" applyFont="1" applyBorder="1" applyAlignment="1">
      <alignment vertical="top" wrapText="1"/>
    </xf>
    <xf numFmtId="0" fontId="13" fillId="0" borderId="10" xfId="0" applyFont="1" applyBorder="1" applyAlignment="1">
      <alignment vertical="top" wrapText="1"/>
    </xf>
    <xf numFmtId="0" fontId="13" fillId="5" borderId="10" xfId="0" applyFont="1" applyFill="1" applyBorder="1" applyAlignment="1">
      <alignment vertical="top" wrapText="1"/>
    </xf>
    <xf numFmtId="0" fontId="14" fillId="0" borderId="10" xfId="0" applyFont="1" applyBorder="1" applyAlignment="1">
      <alignment horizontal="left" vertical="top"/>
    </xf>
    <xf numFmtId="0" fontId="13" fillId="0" borderId="10" xfId="0" applyFont="1" applyBorder="1" applyAlignment="1">
      <alignment horizontal="left" vertical="top"/>
    </xf>
    <xf numFmtId="0" fontId="12" fillId="0" borderId="10" xfId="0" applyFont="1" applyBorder="1" applyAlignment="1">
      <alignment horizontal="left" vertical="top"/>
    </xf>
    <xf numFmtId="0" fontId="12" fillId="0" borderId="10" xfId="0" applyFont="1" applyBorder="1" applyAlignment="1">
      <alignment horizontal="left" vertical="top" wrapText="1"/>
    </xf>
    <xf numFmtId="0" fontId="12" fillId="0" borderId="10" xfId="0" applyFont="1" applyFill="1" applyBorder="1" applyAlignment="1">
      <alignment horizontal="left" vertical="top"/>
    </xf>
    <xf numFmtId="0" fontId="13" fillId="0" borderId="10" xfId="0" applyFont="1" applyBorder="1" applyAlignment="1">
      <alignment horizontal="left" vertical="top" wrapText="1"/>
    </xf>
    <xf numFmtId="0" fontId="14" fillId="3" borderId="9"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11" borderId="1" xfId="0" applyFont="1" applyFill="1" applyBorder="1" applyAlignment="1">
      <alignment horizontal="center" vertical="center" wrapText="1"/>
    </xf>
    <xf numFmtId="0" fontId="17" fillId="0" borderId="0" xfId="0" applyFont="1" applyAlignment="1"/>
    <xf numFmtId="0" fontId="17" fillId="0" borderId="1" xfId="0" applyFont="1" applyBorder="1" applyAlignment="1">
      <alignment vertical="top" wrapText="1"/>
    </xf>
    <xf numFmtId="0" fontId="17" fillId="11" borderId="1" xfId="0" applyFont="1" applyFill="1" applyBorder="1" applyAlignment="1">
      <alignment vertical="top" wrapText="1"/>
    </xf>
    <xf numFmtId="0" fontId="17" fillId="0" borderId="0" xfId="0" applyFont="1"/>
    <xf numFmtId="0" fontId="17" fillId="0" borderId="7" xfId="0" applyFont="1" applyBorder="1" applyAlignment="1">
      <alignment vertical="top" wrapText="1"/>
    </xf>
    <xf numFmtId="0" fontId="17" fillId="0" borderId="8" xfId="0" applyFont="1" applyBorder="1" applyAlignment="1">
      <alignment wrapText="1"/>
    </xf>
    <xf numFmtId="0" fontId="24" fillId="0" borderId="5" xfId="0" applyFont="1" applyBorder="1" applyAlignment="1">
      <alignment horizontal="center" wrapText="1"/>
    </xf>
    <xf numFmtId="0" fontId="17" fillId="3" borderId="0" xfId="0" applyFont="1" applyFill="1" applyAlignment="1">
      <alignment vertical="top" wrapText="1"/>
    </xf>
    <xf numFmtId="0" fontId="17" fillId="11" borderId="7" xfId="0" applyFont="1" applyFill="1" applyBorder="1" applyAlignment="1">
      <alignment vertical="top" wrapText="1"/>
    </xf>
    <xf numFmtId="0" fontId="21" fillId="0" borderId="6" xfId="0" applyFont="1" applyBorder="1"/>
    <xf numFmtId="0" fontId="25" fillId="0" borderId="6" xfId="0" applyFont="1" applyBorder="1"/>
    <xf numFmtId="2" fontId="17" fillId="0" borderId="6" xfId="0" applyNumberFormat="1" applyFont="1" applyBorder="1"/>
    <xf numFmtId="2" fontId="24" fillId="0" borderId="6" xfId="0" applyNumberFormat="1" applyFont="1" applyBorder="1"/>
    <xf numFmtId="2" fontId="17" fillId="11" borderId="6" xfId="0" applyNumberFormat="1" applyFont="1" applyFill="1" applyBorder="1"/>
    <xf numFmtId="0" fontId="21" fillId="0" borderId="9" xfId="0" applyFont="1" applyBorder="1" applyAlignment="1"/>
    <xf numFmtId="0" fontId="25" fillId="0" borderId="9" xfId="0" applyFont="1" applyBorder="1"/>
    <xf numFmtId="2" fontId="17" fillId="0" borderId="9" xfId="0" applyNumberFormat="1" applyFont="1" applyBorder="1"/>
    <xf numFmtId="2" fontId="24" fillId="0" borderId="9" xfId="0" applyNumberFormat="1" applyFont="1" applyBorder="1"/>
    <xf numFmtId="2" fontId="17" fillId="11" borderId="9" xfId="0" applyNumberFormat="1" applyFont="1" applyFill="1" applyBorder="1"/>
    <xf numFmtId="0" fontId="17" fillId="0" borderId="9" xfId="0" applyFont="1" applyBorder="1" applyAlignment="1"/>
    <xf numFmtId="0" fontId="21" fillId="0" borderId="3" xfId="0" applyFont="1" applyBorder="1"/>
    <xf numFmtId="0" fontId="25" fillId="0" borderId="3" xfId="0" applyFont="1" applyBorder="1"/>
    <xf numFmtId="2" fontId="17" fillId="0" borderId="3" xfId="0" applyNumberFormat="1" applyFont="1" applyBorder="1"/>
    <xf numFmtId="2" fontId="24" fillId="0" borderId="3" xfId="0" applyNumberFormat="1" applyFont="1" applyBorder="1"/>
    <xf numFmtId="2" fontId="17" fillId="11" borderId="3" xfId="0" applyNumberFormat="1" applyFont="1" applyFill="1" applyBorder="1"/>
    <xf numFmtId="0" fontId="21" fillId="0" borderId="0" xfId="0" applyFont="1" applyAlignment="1"/>
    <xf numFmtId="0" fontId="25" fillId="0" borderId="0" xfId="0" applyFont="1"/>
    <xf numFmtId="2" fontId="17" fillId="0" borderId="0" xfId="0" applyNumberFormat="1" applyFont="1" applyAlignment="1"/>
    <xf numFmtId="2" fontId="24" fillId="0" borderId="0" xfId="0" applyNumberFormat="1" applyFont="1" applyAlignment="1"/>
    <xf numFmtId="2" fontId="17" fillId="11" borderId="0" xfId="0" applyNumberFormat="1" applyFont="1" applyFill="1" applyAlignment="1"/>
    <xf numFmtId="0" fontId="21" fillId="0" borderId="3" xfId="0" applyFont="1" applyBorder="1" applyAlignment="1"/>
    <xf numFmtId="0" fontId="21" fillId="0" borderId="0" xfId="0" applyFont="1" applyBorder="1" applyAlignment="1"/>
    <xf numFmtId="0" fontId="25" fillId="0" borderId="0" xfId="0" applyFont="1" applyBorder="1"/>
    <xf numFmtId="2" fontId="17" fillId="0" borderId="0" xfId="0" applyNumberFormat="1" applyFont="1" applyBorder="1"/>
    <xf numFmtId="2" fontId="24" fillId="0" borderId="0" xfId="0" applyNumberFormat="1" applyFont="1" applyBorder="1"/>
    <xf numFmtId="2" fontId="17" fillId="11" borderId="0" xfId="0" applyNumberFormat="1" applyFont="1" applyFill="1" applyBorder="1"/>
    <xf numFmtId="0" fontId="25" fillId="0" borderId="0" xfId="0" applyFont="1" applyFill="1" applyBorder="1"/>
    <xf numFmtId="0" fontId="17" fillId="0" borderId="0" xfId="0" applyFont="1" applyFill="1" applyBorder="1"/>
    <xf numFmtId="0" fontId="24" fillId="0" borderId="0" xfId="0" applyFont="1" applyFill="1" applyBorder="1"/>
    <xf numFmtId="0" fontId="17" fillId="11" borderId="0" xfId="0" applyFont="1" applyFill="1" applyBorder="1"/>
    <xf numFmtId="0" fontId="17" fillId="0" borderId="0" xfId="0" applyFont="1" applyFill="1" applyAlignment="1"/>
    <xf numFmtId="0" fontId="21" fillId="0" borderId="0" xfId="0" applyFont="1" applyFill="1"/>
    <xf numFmtId="0" fontId="17" fillId="0" borderId="0" xfId="0" applyFont="1" applyFill="1"/>
    <xf numFmtId="0" fontId="24" fillId="0" borderId="0" xfId="0" applyFont="1" applyFill="1"/>
    <xf numFmtId="0" fontId="26" fillId="0" borderId="0" xfId="0" applyFont="1" applyFill="1" applyAlignment="1"/>
    <xf numFmtId="0" fontId="17" fillId="11" borderId="0" xfId="0" applyFont="1" applyFill="1"/>
    <xf numFmtId="0" fontId="23" fillId="0" borderId="0" xfId="0" applyFont="1" applyFill="1" applyAlignment="1">
      <alignment horizontal="right"/>
    </xf>
    <xf numFmtId="2" fontId="17" fillId="0" borderId="0" xfId="0" applyNumberFormat="1" applyFont="1" applyFill="1" applyAlignment="1"/>
    <xf numFmtId="2" fontId="17" fillId="0" borderId="0" xfId="0" applyNumberFormat="1" applyFont="1" applyFill="1"/>
    <xf numFmtId="164" fontId="17" fillId="0" borderId="0" xfId="0" applyNumberFormat="1" applyFont="1" applyFill="1"/>
    <xf numFmtId="2" fontId="17" fillId="0" borderId="0" xfId="0" applyNumberFormat="1" applyFont="1" applyFill="1" applyAlignment="1">
      <alignment horizontal="right"/>
    </xf>
    <xf numFmtId="2" fontId="17" fillId="0" borderId="0" xfId="0" applyNumberFormat="1" applyFont="1" applyFill="1" applyBorder="1" applyAlignment="1">
      <alignment horizontal="right"/>
    </xf>
    <xf numFmtId="2" fontId="23" fillId="0" borderId="0" xfId="0" applyNumberFormat="1" applyFont="1" applyFill="1" applyAlignment="1">
      <alignment horizontal="right"/>
    </xf>
    <xf numFmtId="0" fontId="24" fillId="0" borderId="0" xfId="0" applyFont="1" applyFill="1" applyAlignment="1"/>
    <xf numFmtId="164" fontId="17" fillId="11" borderId="0" xfId="0" applyNumberFormat="1" applyFont="1" applyFill="1" applyAlignment="1"/>
    <xf numFmtId="2" fontId="23" fillId="0" borderId="0" xfId="0" applyNumberFormat="1" applyFont="1" applyFill="1" applyAlignment="1"/>
    <xf numFmtId="0" fontId="23" fillId="0" borderId="0" xfId="0" applyFont="1" applyFill="1" applyAlignment="1"/>
    <xf numFmtId="0" fontId="21" fillId="0" borderId="0" xfId="0" applyFont="1" applyFill="1" applyAlignment="1"/>
    <xf numFmtId="0" fontId="17" fillId="8" borderId="0" xfId="0" applyFont="1" applyFill="1" applyAlignment="1"/>
    <xf numFmtId="0" fontId="23" fillId="8" borderId="0" xfId="0" applyFont="1" applyFill="1" applyAlignment="1"/>
    <xf numFmtId="0" fontId="17" fillId="8" borderId="0" xfId="0" applyFont="1" applyFill="1"/>
    <xf numFmtId="2" fontId="17" fillId="8" borderId="0" xfId="0" applyNumberFormat="1" applyFont="1" applyFill="1" applyAlignment="1"/>
    <xf numFmtId="2" fontId="17" fillId="8" borderId="0" xfId="0" applyNumberFormat="1" applyFont="1" applyFill="1"/>
    <xf numFmtId="164" fontId="17" fillId="8" borderId="0" xfId="0" applyNumberFormat="1" applyFont="1" applyFill="1"/>
    <xf numFmtId="2" fontId="17" fillId="8" borderId="0" xfId="0" applyNumberFormat="1" applyFont="1" applyFill="1" applyAlignment="1">
      <alignment horizontal="right"/>
    </xf>
    <xf numFmtId="2" fontId="23" fillId="8" borderId="0" xfId="0" applyNumberFormat="1" applyFont="1" applyFill="1" applyAlignment="1"/>
    <xf numFmtId="2" fontId="17" fillId="8" borderId="0" xfId="0" applyNumberFormat="1" applyFont="1" applyFill="1" applyBorder="1" applyAlignment="1">
      <alignment horizontal="right"/>
    </xf>
    <xf numFmtId="0" fontId="24" fillId="8" borderId="0" xfId="0" applyFont="1" applyFill="1" applyAlignment="1"/>
    <xf numFmtId="0" fontId="24" fillId="0" borderId="0" xfId="0" applyFont="1" applyFill="1" applyAlignment="1">
      <alignment horizontal="right"/>
    </xf>
    <xf numFmtId="0" fontId="23" fillId="0" borderId="0" xfId="0" applyFont="1" applyAlignment="1"/>
    <xf numFmtId="2" fontId="17" fillId="0" borderId="0" xfId="0" applyNumberFormat="1" applyFont="1" applyAlignment="1">
      <alignment horizontal="center"/>
    </xf>
    <xf numFmtId="2" fontId="17" fillId="0" borderId="0" xfId="0" applyNumberFormat="1" applyFont="1"/>
    <xf numFmtId="0" fontId="17" fillId="0" borderId="0" xfId="0" applyFont="1" applyBorder="1"/>
    <xf numFmtId="0" fontId="24" fillId="0" borderId="0" xfId="0" applyFont="1" applyAlignment="1"/>
    <xf numFmtId="0" fontId="23" fillId="3" borderId="0" xfId="0" applyFont="1" applyFill="1" applyAlignment="1"/>
    <xf numFmtId="2" fontId="17" fillId="0" borderId="0" xfId="0" applyNumberFormat="1" applyFont="1" applyAlignment="1">
      <alignment horizontal="right"/>
    </xf>
    <xf numFmtId="0" fontId="17" fillId="0" borderId="0" xfId="0" applyFont="1" applyAlignment="1">
      <alignment horizontal="right"/>
    </xf>
    <xf numFmtId="2" fontId="17" fillId="0" borderId="0" xfId="0" applyNumberFormat="1" applyFont="1" applyBorder="1" applyAlignment="1">
      <alignment horizontal="right"/>
    </xf>
    <xf numFmtId="0" fontId="17" fillId="0" borderId="0" xfId="0" applyFont="1" applyBorder="1" applyAlignment="1">
      <alignment horizontal="right"/>
    </xf>
    <xf numFmtId="2" fontId="23" fillId="3" borderId="0" xfId="0" applyNumberFormat="1" applyFont="1" applyFill="1" applyAlignment="1"/>
    <xf numFmtId="0" fontId="24" fillId="0" borderId="0" xfId="0" applyFont="1"/>
    <xf numFmtId="0" fontId="17" fillId="0" borderId="0" xfId="0" applyFont="1" applyAlignment="1">
      <alignment horizontal="center"/>
    </xf>
    <xf numFmtId="0" fontId="17" fillId="11" borderId="0" xfId="0" applyFont="1" applyFill="1" applyAlignment="1"/>
    <xf numFmtId="0" fontId="22" fillId="2" borderId="7" xfId="0" applyFont="1" applyFill="1" applyBorder="1" applyAlignment="1">
      <alignment horizontal="center" vertical="center" wrapText="1"/>
    </xf>
    <xf numFmtId="0" fontId="21" fillId="0" borderId="0" xfId="0" applyFont="1" applyFill="1" applyBorder="1" applyAlignment="1"/>
    <xf numFmtId="0" fontId="12" fillId="0" borderId="9" xfId="0" applyFont="1" applyBorder="1"/>
    <xf numFmtId="0" fontId="13" fillId="0" borderId="9" xfId="0" applyFont="1" applyBorder="1" applyAlignment="1"/>
    <xf numFmtId="0" fontId="12" fillId="0" borderId="9" xfId="0" applyFont="1" applyBorder="1" applyAlignment="1"/>
    <xf numFmtId="0" fontId="12" fillId="0" borderId="9" xfId="0" applyFont="1" applyBorder="1" applyAlignment="1">
      <alignment wrapText="1"/>
    </xf>
    <xf numFmtId="0" fontId="13" fillId="11" borderId="9" xfId="0" applyFont="1" applyFill="1" applyBorder="1" applyAlignment="1"/>
    <xf numFmtId="0" fontId="12" fillId="0" borderId="9" xfId="0" applyFont="1" applyFill="1" applyBorder="1" applyAlignment="1"/>
    <xf numFmtId="0" fontId="17" fillId="0" borderId="12" xfId="0" applyFont="1" applyBorder="1"/>
    <xf numFmtId="0" fontId="26" fillId="0" borderId="12" xfId="0" applyFont="1" applyFill="1" applyBorder="1" applyAlignment="1">
      <alignment horizontal="center" vertical="center" wrapText="1"/>
    </xf>
    <xf numFmtId="164" fontId="23" fillId="0" borderId="12" xfId="0" applyNumberFormat="1" applyFont="1" applyBorder="1" applyAlignment="1"/>
    <xf numFmtId="164" fontId="23" fillId="11" borderId="12" xfId="0" applyNumberFormat="1" applyFont="1" applyFill="1" applyBorder="1" applyAlignment="1"/>
    <xf numFmtId="0" fontId="23" fillId="0" borderId="12" xfId="0" applyFont="1" applyFill="1" applyBorder="1" applyAlignment="1"/>
    <xf numFmtId="0" fontId="17" fillId="0" borderId="12" xfId="0" applyFont="1" applyBorder="1" applyAlignment="1"/>
    <xf numFmtId="0" fontId="17" fillId="0" borderId="13" xfId="0" applyFont="1" applyBorder="1"/>
    <xf numFmtId="0" fontId="26" fillId="0" borderId="13" xfId="0" applyFont="1" applyFill="1" applyBorder="1" applyAlignment="1">
      <alignment horizontal="center" vertical="center" wrapText="1"/>
    </xf>
    <xf numFmtId="164" fontId="23" fillId="0" borderId="13" xfId="0" applyNumberFormat="1" applyFont="1" applyBorder="1" applyAlignment="1"/>
    <xf numFmtId="164" fontId="23" fillId="11" borderId="13" xfId="0" applyNumberFormat="1" applyFont="1" applyFill="1" applyBorder="1" applyAlignment="1"/>
    <xf numFmtId="0" fontId="23" fillId="0" borderId="13" xfId="0" applyFont="1" applyFill="1" applyBorder="1" applyAlignment="1"/>
    <xf numFmtId="0" fontId="17" fillId="0" borderId="13" xfId="0" applyFont="1" applyBorder="1" applyAlignment="1"/>
    <xf numFmtId="0" fontId="26" fillId="0" borderId="0" xfId="0" applyFont="1" applyFill="1" applyBorder="1" applyAlignment="1">
      <alignment horizontal="center" vertical="center" wrapText="1"/>
    </xf>
    <xf numFmtId="164" fontId="23" fillId="0" borderId="0" xfId="0" applyNumberFormat="1" applyFont="1" applyBorder="1" applyAlignment="1"/>
    <xf numFmtId="164" fontId="23" fillId="11" borderId="0" xfId="0" applyNumberFormat="1" applyFont="1" applyFill="1" applyBorder="1" applyAlignment="1"/>
    <xf numFmtId="0" fontId="23" fillId="0" borderId="0" xfId="0" applyFont="1" applyFill="1" applyBorder="1" applyAlignment="1"/>
    <xf numFmtId="0" fontId="17" fillId="0" borderId="0" xfId="0" applyFont="1" applyBorder="1" applyAlignment="1"/>
    <xf numFmtId="164" fontId="27" fillId="0" borderId="0" xfId="0" applyNumberFormat="1" applyFont="1" applyFill="1"/>
    <xf numFmtId="164" fontId="17" fillId="0" borderId="0" xfId="0" applyNumberFormat="1" applyFont="1" applyFill="1" applyAlignment="1"/>
    <xf numFmtId="164" fontId="17" fillId="11" borderId="0" xfId="0" applyNumberFormat="1" applyFont="1" applyFill="1"/>
    <xf numFmtId="0" fontId="7" fillId="7" borderId="0" xfId="1" applyFill="1" applyBorder="1" applyAlignment="1">
      <alignment horizontal="left" vertical="top"/>
    </xf>
    <xf numFmtId="0" fontId="6" fillId="0" borderId="0" xfId="0" applyFont="1" applyBorder="1" applyAlignment="1">
      <alignment horizontal="left" vertical="top" wrapText="1"/>
    </xf>
    <xf numFmtId="0" fontId="21" fillId="0" borderId="2" xfId="0" applyFont="1" applyBorder="1" applyAlignment="1">
      <alignment horizontal="center" vertical="center" wrapText="1"/>
    </xf>
    <xf numFmtId="0" fontId="23" fillId="0" borderId="4" xfId="0" applyFont="1" applyBorder="1"/>
    <xf numFmtId="0" fontId="17" fillId="0" borderId="2" xfId="0" applyFont="1" applyBorder="1" applyAlignment="1">
      <alignment vertical="top" wrapText="1"/>
    </xf>
    <xf numFmtId="0" fontId="1" fillId="0" borderId="11" xfId="0" applyFont="1" applyBorder="1" applyAlignment="1">
      <alignment horizontal="center" vertical="center" wrapText="1"/>
    </xf>
    <xf numFmtId="0" fontId="7" fillId="0" borderId="10" xfId="1" applyBorder="1" applyAlignment="1">
      <alignment vertical="top"/>
    </xf>
  </cellXfs>
  <cellStyles count="3">
    <cellStyle name="Hyperlink" xfId="1" builtinId="8"/>
    <cellStyle name="Normal" xfId="0" builtinId="0"/>
    <cellStyle name="Normal 4" xfId="2"/>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142875</xdr:rowOff>
    </xdr:from>
    <xdr:to>
      <xdr:col>2</xdr:col>
      <xdr:colOff>1326943</xdr:colOff>
      <xdr:row>6</xdr:row>
      <xdr:rowOff>7875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1" y="142875"/>
          <a:ext cx="2860467" cy="1008000"/>
        </a:xfrm>
        <a:prstGeom prst="rect">
          <a:avLst/>
        </a:prstGeom>
      </xdr:spPr>
    </xdr:pic>
    <xdr:clientData/>
  </xdr:twoCellAnchor>
  <xdr:twoCellAnchor editAs="oneCell">
    <xdr:from>
      <xdr:col>3</xdr:col>
      <xdr:colOff>5829300</xdr:colOff>
      <xdr:row>1</xdr:row>
      <xdr:rowOff>180975</xdr:rowOff>
    </xdr:from>
    <xdr:to>
      <xdr:col>3</xdr:col>
      <xdr:colOff>7734300</xdr:colOff>
      <xdr:row>5</xdr:row>
      <xdr:rowOff>85725</xdr:rowOff>
    </xdr:to>
    <xdr:pic>
      <xdr:nvPicPr>
        <xdr:cNvPr id="3" name="Picture 2" descr="Happy Cit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77675" y="371475"/>
          <a:ext cx="19050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hatworkswellbeing.org/product/understanding-local-needs-for-wellbeing-da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fingertips.phe.org.uk/profile/physical-activity/data" TargetMode="External"/><Relationship Id="rId13" Type="http://schemas.openxmlformats.org/officeDocument/2006/relationships/hyperlink" Target="https://www.gov.uk/government/statistics/english-indices-of-deprivation-2015" TargetMode="External"/><Relationship Id="rId18" Type="http://schemas.openxmlformats.org/officeDocument/2006/relationships/hyperlink" Target="http://fingertips.phe.org.uk/profile/public-health-outcomes-framework/data" TargetMode="External"/><Relationship Id="rId26" Type="http://schemas.openxmlformats.org/officeDocument/2006/relationships/hyperlink" Target="https://www.ons.gov.uk/peoplepopulationandcommunity/populationandmigration/populationestimates/datasets/2011censuskeystatisticsforlocalauthoritiesinenglandandwales" TargetMode="External"/><Relationship Id="rId3" Type="http://schemas.openxmlformats.org/officeDocument/2006/relationships/hyperlink" Target="http://content.digital.nhs.uk/catalogue/PUB19244" TargetMode="External"/><Relationship Id="rId21" Type="http://schemas.openxmlformats.org/officeDocument/2006/relationships/hyperlink" Target="https://fingertips.phe.org.uk/profile/public-health-outcomes-framework/data" TargetMode="External"/><Relationship Id="rId7" Type="http://schemas.openxmlformats.org/officeDocument/2006/relationships/hyperlink" Target="https://www.ons.gov.uk/peoplepopulationandcommunity/wellbeing/datasets/measuringnationalwellbeinganxiety" TargetMode="External"/><Relationship Id="rId12" Type="http://schemas.openxmlformats.org/officeDocument/2006/relationships/hyperlink" Target="http://www.phoutcomes.info/public-health-outcomes-framework" TargetMode="External"/><Relationship Id="rId17" Type="http://schemas.openxmlformats.org/officeDocument/2006/relationships/hyperlink" Target="https://www.thersa.org/action-and-research/rsa-projects/public-services-and-communities-folder/heritage-and-place/explore-the-data" TargetMode="External"/><Relationship Id="rId25" Type="http://schemas.openxmlformats.org/officeDocument/2006/relationships/hyperlink" Target="https://fingertips.phe.org.uk/search/support" TargetMode="External"/><Relationship Id="rId2" Type="http://schemas.openxmlformats.org/officeDocument/2006/relationships/hyperlink" Target="http://www.phoutcomes.info/public-health-outcomes-framework" TargetMode="External"/><Relationship Id="rId16" Type="http://schemas.openxmlformats.org/officeDocument/2006/relationships/hyperlink" Target="http://www.phoutcomes.info/search/social%20isolation" TargetMode="External"/><Relationship Id="rId20" Type="http://schemas.openxmlformats.org/officeDocument/2006/relationships/hyperlink" Target="http://www.phoutcomes.info/public-health-outcomes-framework" TargetMode="External"/><Relationship Id="rId1" Type="http://schemas.openxmlformats.org/officeDocument/2006/relationships/hyperlink" Target="https://www.nomisweb.co.uk/reports/lmp/la/1946157348/report.aspx?town=bristol" TargetMode="External"/><Relationship Id="rId6" Type="http://schemas.openxmlformats.org/officeDocument/2006/relationships/hyperlink" Target="https://www.ons.gov.uk/peoplepopulationandcommunity/wellbeing/datasets/measuringnationalwellbeingworthwhile" TargetMode="External"/><Relationship Id="rId11" Type="http://schemas.openxmlformats.org/officeDocument/2006/relationships/hyperlink" Target="http://www.phoutcomes.info/public-health-outcomes-framework" TargetMode="External"/><Relationship Id="rId24" Type="http://schemas.openxmlformats.org/officeDocument/2006/relationships/hyperlink" Target="https://fingertips.phe.org.uk/search/natural" TargetMode="External"/><Relationship Id="rId5" Type="http://schemas.openxmlformats.org/officeDocument/2006/relationships/hyperlink" Target="https://www.ons.gov.uk/peoplepopulationandcommunity/wellbeing/datasets/measuringnationalwellbeinglifesatisfaction" TargetMode="External"/><Relationship Id="rId15" Type="http://schemas.openxmlformats.org/officeDocument/2006/relationships/hyperlink" Target="https://www.thersa.org/action-and-research/rsa-projects/public-services-and-communities-folder/heritage-and-place/explore-the-data" TargetMode="External"/><Relationship Id="rId23" Type="http://schemas.openxmlformats.org/officeDocument/2006/relationships/hyperlink" Target="https://fingertips.phe.org.uk/profile/public-health-outcomes-framework/data" TargetMode="External"/><Relationship Id="rId28" Type="http://schemas.openxmlformats.org/officeDocument/2006/relationships/printerSettings" Target="../printerSettings/printerSettings5.bin"/><Relationship Id="rId10" Type="http://schemas.openxmlformats.org/officeDocument/2006/relationships/hyperlink" Target="https://www.electoralcommission.org.uk/our-work/our-research/electoral-data" TargetMode="External"/><Relationship Id="rId19" Type="http://schemas.openxmlformats.org/officeDocument/2006/relationships/hyperlink" Target="https://fingertips.phe.org.uk/profile/physical-activity/data" TargetMode="External"/><Relationship Id="rId4" Type="http://schemas.openxmlformats.org/officeDocument/2006/relationships/hyperlink" Target="https://www.ons.gov.uk/peoplepopulationandcommunity/wellbeing/datasets/measuringnationalwellbeinghappiness" TargetMode="External"/><Relationship Id="rId9" Type="http://schemas.openxmlformats.org/officeDocument/2006/relationships/hyperlink" Target="https://fingertips.phe.org.uk/profile-group/mental-health/profile/mh-jsna/data" TargetMode="External"/><Relationship Id="rId14" Type="http://schemas.openxmlformats.org/officeDocument/2006/relationships/hyperlink" Target="https://www.gov.uk/government/statistics/english-indices-of-deprivation-2015" TargetMode="External"/><Relationship Id="rId22" Type="http://schemas.openxmlformats.org/officeDocument/2006/relationships/hyperlink" Target="https://fingertips.phe.org.uk/profile-group/mental-health/profile/mh-jsna/data" TargetMode="External"/><Relationship Id="rId27" Type="http://schemas.openxmlformats.org/officeDocument/2006/relationships/hyperlink" Target="https://whatworkswellbeing.org/wellbeing-inequality-what-wor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3"/>
  <sheetViews>
    <sheetView showGridLines="0" topLeftCell="A7" workbookViewId="0">
      <selection activeCell="F23" sqref="F23"/>
    </sheetView>
  </sheetViews>
  <sheetFormatPr defaultColWidth="12.5703125" defaultRowHeight="15" x14ac:dyDescent="0.25"/>
  <cols>
    <col min="1" max="1" width="7.5703125" style="5" customWidth="1"/>
    <col min="2" max="2" width="23.7109375" style="14" customWidth="1"/>
    <col min="3" max="3" width="59.42578125" style="14" customWidth="1"/>
    <col min="4" max="4" width="121.85546875" style="14" customWidth="1"/>
    <col min="5" max="26" width="7.5703125" style="14" customWidth="1"/>
    <col min="27" max="16384" width="12.5703125" style="14"/>
  </cols>
  <sheetData>
    <row r="1" spans="1:49" x14ac:dyDescent="0.25">
      <c r="B1" s="13"/>
      <c r="C1" s="13"/>
      <c r="D1" s="13"/>
      <c r="E1" s="13"/>
      <c r="F1" s="13"/>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x14ac:dyDescent="0.25">
      <c r="B2" s="13"/>
      <c r="C2" s="13"/>
      <c r="D2" s="13"/>
      <c r="E2" s="13"/>
      <c r="F2" s="13"/>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49" x14ac:dyDescent="0.25">
      <c r="B3" s="13"/>
      <c r="C3" s="15"/>
      <c r="D3" s="13"/>
      <c r="E3" s="13"/>
      <c r="F3" s="13"/>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row>
    <row r="4" spans="1:49" x14ac:dyDescent="0.25">
      <c r="B4" s="13"/>
      <c r="C4" s="13"/>
      <c r="D4" s="13"/>
      <c r="E4" s="13"/>
      <c r="F4" s="13"/>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49" x14ac:dyDescent="0.25">
      <c r="B5" s="13"/>
      <c r="C5" s="13"/>
      <c r="D5" s="13"/>
      <c r="E5" s="13"/>
      <c r="F5" s="13"/>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row>
    <row r="6" spans="1:49" x14ac:dyDescent="0.25">
      <c r="B6" s="13"/>
      <c r="C6" s="13"/>
      <c r="D6" s="13"/>
      <c r="E6" s="13"/>
      <c r="F6" s="13"/>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row>
    <row r="7" spans="1:49" x14ac:dyDescent="0.25">
      <c r="B7" s="13"/>
      <c r="C7" s="13"/>
      <c r="D7" s="13"/>
      <c r="E7" s="13"/>
      <c r="F7" s="13"/>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 x14ac:dyDescent="0.25">
      <c r="B8" s="16"/>
      <c r="C8" s="16"/>
      <c r="D8" s="16"/>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49" ht="21" x14ac:dyDescent="0.25">
      <c r="B9" s="17" t="s">
        <v>538</v>
      </c>
      <c r="C9" s="13"/>
      <c r="D9" s="13"/>
      <c r="E9" s="13"/>
      <c r="F9" s="13"/>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row>
    <row r="10" spans="1:49" x14ac:dyDescent="0.25">
      <c r="B10" s="13"/>
      <c r="C10" s="13"/>
      <c r="D10" s="13"/>
      <c r="E10" s="13"/>
      <c r="F10" s="13"/>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row>
    <row r="11" spans="1:49" ht="15.75" x14ac:dyDescent="0.25">
      <c r="B11" s="18" t="s">
        <v>475</v>
      </c>
      <c r="C11" s="13"/>
      <c r="D11" s="13"/>
      <c r="E11" s="13"/>
      <c r="F11" s="13"/>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row>
    <row r="12" spans="1:49" x14ac:dyDescent="0.25">
      <c r="B12" s="13"/>
      <c r="C12" s="13"/>
      <c r="D12" s="13"/>
      <c r="E12" s="13"/>
      <c r="F12" s="13"/>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row>
    <row r="13" spans="1:49" x14ac:dyDescent="0.25">
      <c r="B13" s="19" t="s">
        <v>512</v>
      </c>
      <c r="C13" s="13"/>
      <c r="D13" s="13"/>
      <c r="E13" s="13"/>
      <c r="F13" s="13"/>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row>
    <row r="14" spans="1:49" x14ac:dyDescent="0.25">
      <c r="B14" s="20" t="s">
        <v>521</v>
      </c>
      <c r="C14" s="13"/>
      <c r="D14" s="13"/>
      <c r="E14" s="13"/>
      <c r="F14" s="13"/>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row>
    <row r="15" spans="1:49" s="10" customFormat="1" x14ac:dyDescent="0.25">
      <c r="A15" s="9"/>
      <c r="E15" s="11"/>
      <c r="F15" s="11"/>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row>
    <row r="16" spans="1:49" x14ac:dyDescent="0.25">
      <c r="B16" s="180" t="s">
        <v>507</v>
      </c>
      <c r="C16" s="180"/>
      <c r="D16" s="180"/>
      <c r="E16" s="13"/>
      <c r="F16" s="13"/>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row>
    <row r="17" spans="1:49" s="21" customFormat="1" x14ac:dyDescent="0.25">
      <c r="A17" s="5"/>
      <c r="B17" s="7"/>
      <c r="C17" s="6"/>
      <c r="D17" s="6"/>
      <c r="E17" s="7"/>
      <c r="F17" s="5"/>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row>
    <row r="18" spans="1:49" x14ac:dyDescent="0.25">
      <c r="B18" s="22" t="s">
        <v>11</v>
      </c>
      <c r="C18" s="22" t="s">
        <v>481</v>
      </c>
      <c r="D18" s="23" t="s">
        <v>480</v>
      </c>
      <c r="E18" s="13"/>
      <c r="F18" s="13"/>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row>
    <row r="19" spans="1:49" ht="90" x14ac:dyDescent="0.25">
      <c r="B19" s="24" t="s">
        <v>56</v>
      </c>
      <c r="C19" s="25" t="s">
        <v>69</v>
      </c>
      <c r="D19" s="26" t="s">
        <v>513</v>
      </c>
      <c r="E19" s="13"/>
      <c r="F19" s="13"/>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row>
    <row r="20" spans="1:49" ht="45" x14ac:dyDescent="0.25">
      <c r="B20" s="24" t="s">
        <v>524</v>
      </c>
      <c r="C20" s="27" t="s">
        <v>526</v>
      </c>
      <c r="D20" s="28" t="s">
        <v>527</v>
      </c>
      <c r="E20" s="13"/>
      <c r="F20" s="13"/>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row>
    <row r="21" spans="1:49" ht="30" x14ac:dyDescent="0.25">
      <c r="B21" s="24" t="s">
        <v>70</v>
      </c>
      <c r="C21" s="27" t="s">
        <v>478</v>
      </c>
      <c r="D21" s="26" t="s">
        <v>479</v>
      </c>
      <c r="E21" s="13"/>
      <c r="F21" s="13"/>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row>
    <row r="22" spans="1:49" ht="45" x14ac:dyDescent="0.25">
      <c r="B22" s="24" t="s">
        <v>524</v>
      </c>
      <c r="C22" s="27" t="s">
        <v>526</v>
      </c>
      <c r="D22" s="28" t="s">
        <v>527</v>
      </c>
      <c r="E22" s="13"/>
      <c r="F22" s="13"/>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row>
    <row r="23" spans="1:49" ht="30" x14ac:dyDescent="0.25">
      <c r="B23" s="24" t="s">
        <v>82</v>
      </c>
      <c r="C23" s="27" t="s">
        <v>474</v>
      </c>
      <c r="D23" s="28"/>
      <c r="E23" s="13"/>
      <c r="F23" s="13"/>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row>
    <row r="24" spans="1:49" x14ac:dyDescent="0.25">
      <c r="B24" s="13"/>
      <c r="C24" s="13"/>
      <c r="D24" s="13"/>
      <c r="E24" s="13"/>
      <c r="F24" s="13"/>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row>
    <row r="25" spans="1:49" x14ac:dyDescent="0.25">
      <c r="B25" s="179" t="s">
        <v>476</v>
      </c>
      <c r="C25" s="8"/>
      <c r="D25" s="8"/>
      <c r="E25" s="13"/>
      <c r="F25" s="13"/>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row>
    <row r="26" spans="1:49" s="7" customFormat="1" x14ac:dyDescent="0.25">
      <c r="A26" s="5"/>
      <c r="B26" s="29"/>
      <c r="C26" s="30"/>
      <c r="D26" s="30"/>
      <c r="E26" s="6"/>
      <c r="F26" s="6"/>
    </row>
    <row r="27" spans="1:49" s="7" customFormat="1" x14ac:dyDescent="0.25">
      <c r="A27" s="5"/>
      <c r="B27" s="29"/>
      <c r="C27" s="30"/>
      <c r="D27" s="30"/>
      <c r="E27" s="6"/>
      <c r="F27" s="6"/>
    </row>
    <row r="28" spans="1:49" s="7" customFormat="1" x14ac:dyDescent="0.25">
      <c r="A28" s="5"/>
      <c r="C28" s="30"/>
      <c r="D28" s="30"/>
      <c r="E28" s="6"/>
      <c r="F28" s="6"/>
    </row>
    <row r="29" spans="1:49" s="7" customFormat="1" x14ac:dyDescent="0.25">
      <c r="A29" s="5"/>
      <c r="B29" s="31"/>
      <c r="C29" s="31"/>
      <c r="D29" s="30"/>
      <c r="E29" s="6"/>
      <c r="F29" s="6"/>
    </row>
    <row r="30" spans="1:49" s="7" customFormat="1" x14ac:dyDescent="0.25">
      <c r="A30" s="5"/>
      <c r="C30" s="31"/>
      <c r="D30" s="30"/>
      <c r="E30" s="6"/>
      <c r="F30" s="6"/>
    </row>
    <row r="31" spans="1:49" s="7" customFormat="1" x14ac:dyDescent="0.25">
      <c r="A31" s="5"/>
      <c r="C31" s="30"/>
      <c r="D31" s="30"/>
      <c r="E31" s="6"/>
      <c r="F31" s="6"/>
    </row>
    <row r="32" spans="1:49" s="7" customFormat="1" x14ac:dyDescent="0.25">
      <c r="A32" s="5"/>
      <c r="B32" s="31"/>
      <c r="C32" s="31"/>
      <c r="D32" s="30"/>
      <c r="E32" s="6"/>
      <c r="F32" s="6"/>
    </row>
    <row r="33" spans="1:6" s="7" customFormat="1" x14ac:dyDescent="0.25">
      <c r="A33" s="5"/>
      <c r="B33" s="31"/>
      <c r="C33" s="31"/>
      <c r="D33" s="30"/>
      <c r="E33" s="6"/>
      <c r="F33" s="6"/>
    </row>
    <row r="34" spans="1:6" s="7" customFormat="1" x14ac:dyDescent="0.25">
      <c r="A34" s="5"/>
      <c r="B34" s="30"/>
      <c r="C34" s="30"/>
      <c r="D34" s="30"/>
      <c r="E34" s="6"/>
      <c r="F34" s="6"/>
    </row>
    <row r="35" spans="1:6" s="7" customFormat="1" x14ac:dyDescent="0.25">
      <c r="A35" s="5"/>
      <c r="B35" s="30"/>
      <c r="C35" s="30"/>
      <c r="D35" s="30"/>
      <c r="E35" s="6"/>
      <c r="F35" s="6"/>
    </row>
    <row r="36" spans="1:6" s="7" customFormat="1" x14ac:dyDescent="0.25">
      <c r="A36" s="5"/>
      <c r="B36" s="6"/>
      <c r="C36" s="6"/>
      <c r="D36" s="6"/>
      <c r="E36" s="6"/>
      <c r="F36" s="6"/>
    </row>
    <row r="37" spans="1:6" s="7" customFormat="1" x14ac:dyDescent="0.25">
      <c r="A37" s="5"/>
      <c r="B37" s="6"/>
      <c r="C37" s="6"/>
      <c r="D37" s="6"/>
      <c r="E37" s="6"/>
      <c r="F37" s="6"/>
    </row>
    <row r="38" spans="1:6" s="7" customFormat="1" x14ac:dyDescent="0.25">
      <c r="A38" s="5"/>
      <c r="E38" s="6"/>
      <c r="F38" s="6"/>
    </row>
    <row r="39" spans="1:6" s="7" customFormat="1" x14ac:dyDescent="0.25">
      <c r="A39" s="5"/>
    </row>
    <row r="40" spans="1:6" s="7" customFormat="1" x14ac:dyDescent="0.25">
      <c r="A40" s="5"/>
      <c r="B40" s="32"/>
    </row>
    <row r="41" spans="1:6" s="7" customFormat="1" x14ac:dyDescent="0.25">
      <c r="A41" s="5"/>
    </row>
    <row r="42" spans="1:6" s="7" customFormat="1" x14ac:dyDescent="0.25">
      <c r="A42" s="5"/>
    </row>
    <row r="43" spans="1:6" s="7" customFormat="1" x14ac:dyDescent="0.25">
      <c r="A43" s="5"/>
      <c r="B43" s="33"/>
    </row>
    <row r="44" spans="1:6" s="7" customFormat="1" x14ac:dyDescent="0.25">
      <c r="A44" s="5"/>
    </row>
    <row r="45" spans="1:6" s="7" customFormat="1" x14ac:dyDescent="0.25">
      <c r="A45" s="5"/>
    </row>
    <row r="46" spans="1:6" s="7" customFormat="1" x14ac:dyDescent="0.25">
      <c r="A46" s="5"/>
    </row>
    <row r="47" spans="1:6" s="7" customFormat="1" x14ac:dyDescent="0.25">
      <c r="A47" s="5"/>
    </row>
    <row r="48" spans="1:6" s="7" customFormat="1" x14ac:dyDescent="0.25">
      <c r="A48" s="5"/>
    </row>
    <row r="49" spans="1:4" s="7" customFormat="1" x14ac:dyDescent="0.25">
      <c r="A49" s="5"/>
    </row>
    <row r="50" spans="1:4" s="7" customFormat="1" x14ac:dyDescent="0.25">
      <c r="A50" s="5"/>
    </row>
    <row r="51" spans="1:4" s="7" customFormat="1" x14ac:dyDescent="0.25">
      <c r="A51" s="5"/>
    </row>
    <row r="52" spans="1:4" s="7" customFormat="1" x14ac:dyDescent="0.25">
      <c r="A52" s="5"/>
    </row>
    <row r="53" spans="1:4" s="7" customFormat="1" x14ac:dyDescent="0.25">
      <c r="A53" s="5"/>
    </row>
    <row r="54" spans="1:4" s="7" customFormat="1" x14ac:dyDescent="0.25">
      <c r="A54" s="5"/>
    </row>
    <row r="55" spans="1:4" s="7" customFormat="1" x14ac:dyDescent="0.25">
      <c r="A55" s="5"/>
    </row>
    <row r="56" spans="1:4" s="7" customFormat="1" x14ac:dyDescent="0.25">
      <c r="A56" s="5"/>
    </row>
    <row r="57" spans="1:4" s="7" customFormat="1" x14ac:dyDescent="0.25">
      <c r="A57" s="5"/>
    </row>
    <row r="58" spans="1:4" s="7" customFormat="1" x14ac:dyDescent="0.25">
      <c r="A58" s="5"/>
    </row>
    <row r="59" spans="1:4" s="7" customFormat="1" x14ac:dyDescent="0.25">
      <c r="A59" s="5"/>
    </row>
    <row r="60" spans="1:4" s="7" customFormat="1" x14ac:dyDescent="0.25">
      <c r="A60" s="5"/>
    </row>
    <row r="61" spans="1:4" s="7" customFormat="1" x14ac:dyDescent="0.25">
      <c r="A61" s="5"/>
    </row>
    <row r="62" spans="1:4" s="7" customFormat="1" x14ac:dyDescent="0.25">
      <c r="A62" s="5"/>
    </row>
    <row r="63" spans="1:4" s="7" customFormat="1" x14ac:dyDescent="0.25">
      <c r="A63" s="5"/>
      <c r="B63" s="14"/>
      <c r="C63" s="14"/>
      <c r="D63" s="14"/>
    </row>
  </sheetData>
  <mergeCells count="1">
    <mergeCell ref="B16:D16"/>
  </mergeCells>
  <hyperlinks>
    <hyperlink ref="B2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37"/>
  <sheetViews>
    <sheetView topLeftCell="N1" workbookViewId="0">
      <pane ySplit="10" topLeftCell="A11" activePane="bottomLeft" state="frozen"/>
      <selection pane="bottomLeft" activeCell="A17" sqref="A17:XFD17"/>
    </sheetView>
  </sheetViews>
  <sheetFormatPr defaultColWidth="12.5703125" defaultRowHeight="15" customHeight="1" x14ac:dyDescent="0.25"/>
  <cols>
    <col min="1" max="1" width="23.28515625" style="68" customWidth="1"/>
    <col min="2" max="16" width="19.5703125" style="68" customWidth="1"/>
    <col min="17" max="17" width="10.7109375" style="141" customWidth="1"/>
    <col min="18" max="23" width="19.5703125" style="68" customWidth="1"/>
    <col min="24" max="24" width="19.5703125" style="150" customWidth="1"/>
    <col min="25" max="27" width="19.5703125" style="68" customWidth="1"/>
    <col min="28" max="16384" width="12.5703125" style="68"/>
  </cols>
  <sheetData>
    <row r="1" spans="1:27" ht="31.5" x14ac:dyDescent="0.25">
      <c r="A1" s="184" t="s">
        <v>0</v>
      </c>
      <c r="B1" s="64" t="s">
        <v>1</v>
      </c>
      <c r="C1" s="66" t="s">
        <v>5</v>
      </c>
      <c r="D1" s="66" t="s">
        <v>5</v>
      </c>
      <c r="E1" s="66" t="s">
        <v>5</v>
      </c>
      <c r="F1" s="66" t="s">
        <v>5</v>
      </c>
      <c r="G1" s="66" t="s">
        <v>2</v>
      </c>
      <c r="H1" s="66" t="s">
        <v>2</v>
      </c>
      <c r="I1" s="66" t="s">
        <v>2</v>
      </c>
      <c r="J1" s="66" t="s">
        <v>3</v>
      </c>
      <c r="K1" s="66" t="s">
        <v>3</v>
      </c>
      <c r="L1" s="66" t="s">
        <v>3</v>
      </c>
      <c r="M1" s="66" t="s">
        <v>6</v>
      </c>
      <c r="N1" s="66" t="s">
        <v>6</v>
      </c>
      <c r="O1" s="66" t="s">
        <v>6</v>
      </c>
      <c r="P1" s="181" t="s">
        <v>7</v>
      </c>
      <c r="Q1" s="182"/>
      <c r="R1" s="66" t="s">
        <v>7</v>
      </c>
      <c r="S1" s="66" t="s">
        <v>7</v>
      </c>
      <c r="T1" s="66" t="s">
        <v>7</v>
      </c>
      <c r="U1" s="66" t="s">
        <v>7</v>
      </c>
      <c r="V1" s="66" t="s">
        <v>7</v>
      </c>
      <c r="W1" s="66" t="s">
        <v>8</v>
      </c>
      <c r="X1" s="67" t="s">
        <v>8</v>
      </c>
      <c r="Y1" s="66" t="s">
        <v>8</v>
      </c>
      <c r="Z1" s="66" t="s">
        <v>4</v>
      </c>
      <c r="AA1" s="66" t="s">
        <v>4</v>
      </c>
    </row>
    <row r="2" spans="1:27" ht="31.5" x14ac:dyDescent="0.25">
      <c r="A2" s="184"/>
      <c r="B2" s="65" t="s">
        <v>9</v>
      </c>
      <c r="C2" s="69" t="s">
        <v>19</v>
      </c>
      <c r="D2" s="69" t="s">
        <v>20</v>
      </c>
      <c r="E2" s="69" t="s">
        <v>21</v>
      </c>
      <c r="F2" s="69" t="s">
        <v>22</v>
      </c>
      <c r="G2" s="69" t="s">
        <v>10</v>
      </c>
      <c r="H2" s="69" t="s">
        <v>12</v>
      </c>
      <c r="I2" s="69" t="s">
        <v>13</v>
      </c>
      <c r="J2" s="69" t="s">
        <v>14</v>
      </c>
      <c r="K2" s="69" t="s">
        <v>15</v>
      </c>
      <c r="L2" s="69" t="s">
        <v>16</v>
      </c>
      <c r="M2" s="69" t="s">
        <v>23</v>
      </c>
      <c r="N2" s="69" t="s">
        <v>24</v>
      </c>
      <c r="O2" s="69" t="s">
        <v>25</v>
      </c>
      <c r="P2" s="183" t="s">
        <v>26</v>
      </c>
      <c r="Q2" s="182"/>
      <c r="R2" s="69" t="s">
        <v>27</v>
      </c>
      <c r="S2" s="69" t="s">
        <v>28</v>
      </c>
      <c r="T2" s="69" t="s">
        <v>29</v>
      </c>
      <c r="U2" s="69" t="s">
        <v>30</v>
      </c>
      <c r="V2" s="69" t="s">
        <v>31</v>
      </c>
      <c r="W2" s="69" t="s">
        <v>32</v>
      </c>
      <c r="X2" s="70" t="s">
        <v>33</v>
      </c>
      <c r="Y2" s="69" t="s">
        <v>34</v>
      </c>
      <c r="Z2" s="69" t="s">
        <v>17</v>
      </c>
      <c r="AA2" s="69" t="s">
        <v>18</v>
      </c>
    </row>
    <row r="3" spans="1:27" ht="35.25" customHeight="1" x14ac:dyDescent="0.25">
      <c r="A3" s="71"/>
      <c r="B3" s="65" t="s">
        <v>35</v>
      </c>
      <c r="C3" s="69" t="s">
        <v>19</v>
      </c>
      <c r="D3" s="69" t="s">
        <v>20</v>
      </c>
      <c r="E3" s="69" t="s">
        <v>21</v>
      </c>
      <c r="F3" s="69" t="s">
        <v>22</v>
      </c>
      <c r="G3" s="69" t="s">
        <v>36</v>
      </c>
      <c r="H3" s="69" t="s">
        <v>37</v>
      </c>
      <c r="I3" s="69" t="s">
        <v>451</v>
      </c>
      <c r="J3" s="69" t="s">
        <v>38</v>
      </c>
      <c r="K3" s="69" t="s">
        <v>39</v>
      </c>
      <c r="L3" s="69" t="s">
        <v>40</v>
      </c>
      <c r="M3" s="69" t="s">
        <v>42</v>
      </c>
      <c r="N3" s="69" t="s">
        <v>43</v>
      </c>
      <c r="O3" s="69" t="s">
        <v>44</v>
      </c>
      <c r="P3" s="183" t="s">
        <v>45</v>
      </c>
      <c r="Q3" s="182"/>
      <c r="R3" s="69" t="s">
        <v>46</v>
      </c>
      <c r="S3" s="69" t="s">
        <v>47</v>
      </c>
      <c r="T3" s="69" t="s">
        <v>48</v>
      </c>
      <c r="U3" s="69" t="s">
        <v>49</v>
      </c>
      <c r="V3" s="69" t="s">
        <v>50</v>
      </c>
      <c r="W3" s="69" t="s">
        <v>51</v>
      </c>
      <c r="X3" s="70" t="s">
        <v>52</v>
      </c>
      <c r="Y3" s="69" t="s">
        <v>53</v>
      </c>
      <c r="Z3" s="69" t="s">
        <v>41</v>
      </c>
      <c r="AA3" s="69" t="s">
        <v>41</v>
      </c>
    </row>
    <row r="4" spans="1:27" ht="39" customHeight="1" thickBot="1" x14ac:dyDescent="0.3">
      <c r="B4" s="151" t="s">
        <v>477</v>
      </c>
      <c r="C4" s="72" t="s">
        <v>515</v>
      </c>
      <c r="D4" s="72" t="s">
        <v>516</v>
      </c>
      <c r="E4" s="72" t="s">
        <v>517</v>
      </c>
      <c r="F4" s="72" t="s">
        <v>514</v>
      </c>
      <c r="G4" s="72" t="s">
        <v>55</v>
      </c>
      <c r="H4" s="72" t="s">
        <v>57</v>
      </c>
      <c r="I4" s="72" t="s">
        <v>456</v>
      </c>
      <c r="J4" s="72" t="s">
        <v>58</v>
      </c>
      <c r="K4" s="72" t="s">
        <v>59</v>
      </c>
      <c r="L4" s="72" t="s">
        <v>508</v>
      </c>
      <c r="M4" s="72" t="s">
        <v>66</v>
      </c>
      <c r="N4" s="72" t="s">
        <v>67</v>
      </c>
      <c r="O4" s="73" t="s">
        <v>518</v>
      </c>
      <c r="P4" s="72" t="s">
        <v>71</v>
      </c>
      <c r="Q4" s="74" t="s">
        <v>81</v>
      </c>
      <c r="R4" s="75" t="s">
        <v>83</v>
      </c>
      <c r="S4" s="72" t="s">
        <v>459</v>
      </c>
      <c r="T4" s="72" t="s">
        <v>73</v>
      </c>
      <c r="U4" s="72" t="s">
        <v>74</v>
      </c>
      <c r="V4" s="72" t="s">
        <v>75</v>
      </c>
      <c r="W4" s="72" t="s">
        <v>76</v>
      </c>
      <c r="X4" s="76" t="s">
        <v>77</v>
      </c>
      <c r="Y4" s="72" t="s">
        <v>519</v>
      </c>
      <c r="Z4" s="72" t="s">
        <v>60</v>
      </c>
      <c r="AA4" s="72" t="s">
        <v>520</v>
      </c>
    </row>
    <row r="5" spans="1:27" ht="14.25" customHeight="1" x14ac:dyDescent="0.25">
      <c r="A5" s="77" t="s">
        <v>465</v>
      </c>
      <c r="B5" s="78"/>
      <c r="C5" s="79">
        <f>AVERAGE(C13:C164)</f>
        <v>7.3504666666666676</v>
      </c>
      <c r="D5" s="79">
        <f>AVERAGE(D13:D164)</f>
        <v>7.4870666666666725</v>
      </c>
      <c r="E5" s="79">
        <f>AVERAGE(E13:E164)</f>
        <v>7.7281333333333277</v>
      </c>
      <c r="F5" s="79">
        <f>AVERAGE(F13:F164)</f>
        <v>2.9631999999999996</v>
      </c>
      <c r="G5" s="79">
        <f t="shared" ref="G5:I5" si="0">AVERAGE(G13:G164)</f>
        <v>5.1176819055000022</v>
      </c>
      <c r="H5" s="79">
        <f t="shared" si="0"/>
        <v>52.873600000000003</v>
      </c>
      <c r="I5" s="79">
        <f t="shared" si="0"/>
        <v>0.18654039008467813</v>
      </c>
      <c r="J5" s="79">
        <f t="shared" ref="J5:P5" si="1">AVERAGE(J13:J164)</f>
        <v>14.230264900662258</v>
      </c>
      <c r="K5" s="79">
        <f t="shared" si="1"/>
        <v>69.195852876622553</v>
      </c>
      <c r="L5" s="79">
        <f t="shared" si="1"/>
        <v>13.834000000000003</v>
      </c>
      <c r="M5" s="79">
        <f t="shared" si="1"/>
        <v>56.539893118947383</v>
      </c>
      <c r="N5" s="79">
        <f t="shared" si="1"/>
        <v>62.968783633333345</v>
      </c>
      <c r="O5" s="79">
        <f t="shared" si="1"/>
        <v>12.512977519736832</v>
      </c>
      <c r="P5" s="79">
        <f t="shared" si="1"/>
        <v>38.292381258741742</v>
      </c>
      <c r="Q5" s="80"/>
      <c r="R5" s="79">
        <f t="shared" ref="R5:Y5" si="2">AVERAGE(R13:R164)</f>
        <v>48.530448519006669</v>
      </c>
      <c r="S5" s="79">
        <f t="shared" si="2"/>
        <v>17.78618486112142</v>
      </c>
      <c r="T5" s="79">
        <f t="shared" si="2"/>
        <v>0.23322633023092113</v>
      </c>
      <c r="U5" s="79">
        <f t="shared" si="2"/>
        <v>1.0913041200638156</v>
      </c>
      <c r="V5" s="79">
        <f t="shared" si="2"/>
        <v>0.27421044268675498</v>
      </c>
      <c r="W5" s="79">
        <f t="shared" si="2"/>
        <v>45.263999999999989</v>
      </c>
      <c r="X5" s="81">
        <f t="shared" si="2"/>
        <v>7.5670589946158946E-3</v>
      </c>
      <c r="Y5" s="79">
        <f t="shared" si="2"/>
        <v>-0.42983674530393318</v>
      </c>
      <c r="Z5" s="79">
        <f t="shared" ref="Z5:AA5" si="3">AVERAGE(Z13:Z164)</f>
        <v>1.7667333333333337</v>
      </c>
      <c r="AA5" s="79">
        <f t="shared" si="3"/>
        <v>5.9316000000000013</v>
      </c>
    </row>
    <row r="6" spans="1:27" ht="14.25" customHeight="1" thickBot="1" x14ac:dyDescent="0.3">
      <c r="A6" s="88" t="s">
        <v>89</v>
      </c>
      <c r="B6" s="89"/>
      <c r="C6" s="90">
        <f>STDEV(C13:C164)</f>
        <v>0.12985452193901051</v>
      </c>
      <c r="D6" s="90">
        <f>STDEV(D13:D164)</f>
        <v>0.14482827909305535</v>
      </c>
      <c r="E6" s="90">
        <f>STDEV(E13:E164)</f>
        <v>0.12452533591248142</v>
      </c>
      <c r="F6" s="90">
        <f>STDEV(F13:F164)</f>
        <v>0.24204198426647186</v>
      </c>
      <c r="G6" s="90">
        <f t="shared" ref="G6:I6" si="4">STDEV(G13:G164)</f>
        <v>1.7172589987939302</v>
      </c>
      <c r="H6" s="90">
        <f t="shared" si="4"/>
        <v>4.4128567928072968</v>
      </c>
      <c r="I6" s="90">
        <f t="shared" si="4"/>
        <v>7.3214974247747491E-2</v>
      </c>
      <c r="J6" s="90">
        <f t="shared" ref="J6:P6" si="5">STDEV(J13:J164)</f>
        <v>2.3756786951717639</v>
      </c>
      <c r="K6" s="90">
        <f t="shared" si="5"/>
        <v>4.0009433249890289</v>
      </c>
      <c r="L6" s="90">
        <f t="shared" si="5"/>
        <v>1.8582242371243318</v>
      </c>
      <c r="M6" s="90">
        <f t="shared" si="5"/>
        <v>5.2705463839018281</v>
      </c>
      <c r="N6" s="90">
        <f t="shared" si="5"/>
        <v>3.5826455356879587</v>
      </c>
      <c r="O6" s="90">
        <f t="shared" si="5"/>
        <v>2.3899873101423288</v>
      </c>
      <c r="P6" s="90">
        <f t="shared" si="5"/>
        <v>6.9415233900015556</v>
      </c>
      <c r="Q6" s="91"/>
      <c r="R6" s="90">
        <f t="shared" ref="R6:Y6" si="6">STDEV(R13:R164)</f>
        <v>22.23100734292964</v>
      </c>
      <c r="S6" s="90">
        <f t="shared" si="6"/>
        <v>4.1141306953835288</v>
      </c>
      <c r="T6" s="90">
        <f t="shared" si="6"/>
        <v>5.2686366051348049E-2</v>
      </c>
      <c r="U6" s="90">
        <f t="shared" si="6"/>
        <v>0.25942147352766337</v>
      </c>
      <c r="V6" s="90">
        <f t="shared" si="6"/>
        <v>0.10525948617655531</v>
      </c>
      <c r="W6" s="90">
        <f t="shared" si="6"/>
        <v>4.5882440968869567</v>
      </c>
      <c r="X6" s="92">
        <f t="shared" si="6"/>
        <v>7.4218440692204622E-3</v>
      </c>
      <c r="Y6" s="90">
        <f t="shared" si="6"/>
        <v>2.1632361193162697</v>
      </c>
      <c r="Z6" s="90">
        <f t="shared" ref="Z6:AA6" si="7">STDEV(Z13:Z164)</f>
        <v>0.13795970945086591</v>
      </c>
      <c r="AA6" s="90">
        <f t="shared" si="7"/>
        <v>0.26822578888970272</v>
      </c>
    </row>
    <row r="7" spans="1:27" ht="14.25" customHeight="1" x14ac:dyDescent="0.25">
      <c r="A7" s="93" t="s">
        <v>90</v>
      </c>
      <c r="B7" s="94"/>
      <c r="C7" s="95">
        <f>MIN(C13:C164)</f>
        <v>6.96</v>
      </c>
      <c r="D7" s="95">
        <f>MIN(D13:D164)</f>
        <v>7.02</v>
      </c>
      <c r="E7" s="95">
        <f>MIN(E13:E164)</f>
        <v>7.34</v>
      </c>
      <c r="F7" s="95">
        <f>MIN(F13:F164)</f>
        <v>1.95</v>
      </c>
      <c r="G7" s="95">
        <f t="shared" ref="G7:I7" si="8">MIN(G13:G164)</f>
        <v>1.9490254869999999</v>
      </c>
      <c r="H7" s="95">
        <f t="shared" si="8"/>
        <v>41.79</v>
      </c>
      <c r="I7" s="95">
        <f t="shared" si="8"/>
        <v>6.6000000000000003E-2</v>
      </c>
      <c r="J7" s="95">
        <f t="shared" ref="J7:Y7" si="9">MIN(J13:J164)</f>
        <v>9.56</v>
      </c>
      <c r="K7" s="95">
        <f t="shared" si="9"/>
        <v>59.746315989999999</v>
      </c>
      <c r="L7" s="95">
        <f t="shared" si="9"/>
        <v>9.5</v>
      </c>
      <c r="M7" s="95">
        <f t="shared" si="9"/>
        <v>44.815998899999997</v>
      </c>
      <c r="N7" s="95">
        <f t="shared" si="9"/>
        <v>53.182794999999999</v>
      </c>
      <c r="O7" s="95">
        <f t="shared" si="9"/>
        <v>3.6031339999999998</v>
      </c>
      <c r="P7" s="95">
        <f t="shared" si="9"/>
        <v>26.31</v>
      </c>
      <c r="Q7" s="96"/>
      <c r="R7" s="95">
        <f t="shared" si="9"/>
        <v>9.0935923110000001</v>
      </c>
      <c r="S7" s="95">
        <f t="shared" si="9"/>
        <v>5.1340789649999996</v>
      </c>
      <c r="T7" s="95">
        <f t="shared" si="9"/>
        <v>0.13068686869999999</v>
      </c>
      <c r="U7" s="95">
        <f t="shared" si="9"/>
        <v>0.371</v>
      </c>
      <c r="V7" s="95">
        <f t="shared" si="9"/>
        <v>0</v>
      </c>
      <c r="W7" s="95">
        <f t="shared" si="9"/>
        <v>35.799999999999997</v>
      </c>
      <c r="X7" s="97">
        <f t="shared" si="9"/>
        <v>0</v>
      </c>
      <c r="Y7" s="95">
        <f t="shared" si="9"/>
        <v>-3.656142816</v>
      </c>
      <c r="Z7" s="95">
        <f t="shared" ref="Z7:AA7" si="10">MIN(Z13:Z164)</f>
        <v>1.43</v>
      </c>
      <c r="AA7" s="95">
        <f t="shared" si="10"/>
        <v>5.2</v>
      </c>
    </row>
    <row r="8" spans="1:27" ht="14.25" customHeight="1" thickBot="1" x14ac:dyDescent="0.3">
      <c r="A8" s="98" t="s">
        <v>91</v>
      </c>
      <c r="B8" s="89"/>
      <c r="C8" s="90">
        <f>MAX(C13:C164)</f>
        <v>7.61</v>
      </c>
      <c r="D8" s="90">
        <f>MAX(D13:D164)</f>
        <v>7.84</v>
      </c>
      <c r="E8" s="90">
        <f>MAX(E13:E164)</f>
        <v>7.98</v>
      </c>
      <c r="F8" s="90">
        <f>MAX(F13:F164)</f>
        <v>3.52</v>
      </c>
      <c r="G8" s="90">
        <f t="shared" ref="G8:I8" si="11">MAX(G13:G164)</f>
        <v>10.77981651</v>
      </c>
      <c r="H8" s="90">
        <f t="shared" si="11"/>
        <v>63</v>
      </c>
      <c r="I8" s="90">
        <f t="shared" si="11"/>
        <v>0.497</v>
      </c>
      <c r="J8" s="90">
        <f t="shared" ref="J8:Y8" si="12">MAX(J13:J164)</f>
        <v>23.580000000000002</v>
      </c>
      <c r="K8" s="90">
        <f t="shared" si="12"/>
        <v>78.742918799999998</v>
      </c>
      <c r="L8" s="90">
        <f t="shared" si="12"/>
        <v>19.100000000000001</v>
      </c>
      <c r="M8" s="90">
        <f t="shared" si="12"/>
        <v>69.828617440000002</v>
      </c>
      <c r="N8" s="90">
        <f t="shared" si="12"/>
        <v>70.843705</v>
      </c>
      <c r="O8" s="90">
        <f t="shared" si="12"/>
        <v>20.803699999999999</v>
      </c>
      <c r="P8" s="90">
        <f t="shared" si="12"/>
        <v>57.41</v>
      </c>
      <c r="Q8" s="91"/>
      <c r="R8" s="90">
        <f t="shared" si="12"/>
        <v>133.43959000000001</v>
      </c>
      <c r="S8" s="90">
        <f t="shared" si="12"/>
        <v>36.895128880000001</v>
      </c>
      <c r="T8" s="90">
        <f t="shared" si="12"/>
        <v>0.501</v>
      </c>
      <c r="U8" s="90">
        <f t="shared" si="12"/>
        <v>2.0455000000000001</v>
      </c>
      <c r="V8" s="90">
        <f t="shared" si="12"/>
        <v>0.710844849</v>
      </c>
      <c r="W8" s="90">
        <f t="shared" si="12"/>
        <v>55.1</v>
      </c>
      <c r="X8" s="92">
        <f>MAX(X13:X164)</f>
        <v>4.324244184E-2</v>
      </c>
      <c r="Y8" s="90">
        <f t="shared" si="12"/>
        <v>7.2555525850000002</v>
      </c>
      <c r="Z8" s="90">
        <f t="shared" ref="Z8:AA8" si="13">MAX(Z13:Z164)</f>
        <v>2.11</v>
      </c>
      <c r="AA8" s="90">
        <f t="shared" si="13"/>
        <v>6.57</v>
      </c>
    </row>
    <row r="9" spans="1:27" ht="14.25" customHeight="1" x14ac:dyDescent="0.25">
      <c r="A9" s="99" t="s">
        <v>523</v>
      </c>
      <c r="B9" s="100"/>
      <c r="C9" s="101">
        <f>C8-C7</f>
        <v>0.65000000000000036</v>
      </c>
      <c r="D9" s="101">
        <f>D8-D7</f>
        <v>0.82000000000000028</v>
      </c>
      <c r="E9" s="101">
        <f>E8-E7</f>
        <v>0.64000000000000057</v>
      </c>
      <c r="F9" s="101">
        <f>F8-F7</f>
        <v>1.57</v>
      </c>
      <c r="G9" s="101">
        <f>G8-G7</f>
        <v>8.8307910229999997</v>
      </c>
      <c r="H9" s="101">
        <f t="shared" ref="H9:Y9" si="14">H8-H7</f>
        <v>21.21</v>
      </c>
      <c r="I9" s="101">
        <f t="shared" si="14"/>
        <v>0.43099999999999999</v>
      </c>
      <c r="J9" s="101">
        <f t="shared" si="14"/>
        <v>14.020000000000001</v>
      </c>
      <c r="K9" s="101">
        <f t="shared" si="14"/>
        <v>18.996602809999999</v>
      </c>
      <c r="L9" s="101">
        <f t="shared" si="14"/>
        <v>9.6000000000000014</v>
      </c>
      <c r="M9" s="101">
        <f t="shared" si="14"/>
        <v>25.012618540000005</v>
      </c>
      <c r="N9" s="101">
        <f t="shared" si="14"/>
        <v>17.660910000000001</v>
      </c>
      <c r="O9" s="101">
        <f t="shared" si="14"/>
        <v>17.200565999999998</v>
      </c>
      <c r="P9" s="101">
        <f t="shared" si="14"/>
        <v>31.099999999999998</v>
      </c>
      <c r="Q9" s="102"/>
      <c r="R9" s="101">
        <f t="shared" si="14"/>
        <v>124.34599768900001</v>
      </c>
      <c r="S9" s="101">
        <f t="shared" si="14"/>
        <v>31.761049915000001</v>
      </c>
      <c r="T9" s="101">
        <f t="shared" si="14"/>
        <v>0.37031313129999999</v>
      </c>
      <c r="U9" s="101">
        <f t="shared" si="14"/>
        <v>1.6745000000000001</v>
      </c>
      <c r="V9" s="101">
        <f t="shared" si="14"/>
        <v>0.710844849</v>
      </c>
      <c r="W9" s="101">
        <f t="shared" si="14"/>
        <v>19.300000000000004</v>
      </c>
      <c r="X9" s="103">
        <f t="shared" si="14"/>
        <v>4.324244184E-2</v>
      </c>
      <c r="Y9" s="101">
        <f t="shared" si="14"/>
        <v>10.911695400999999</v>
      </c>
      <c r="Z9" s="101">
        <f t="shared" ref="Z9:AA9" si="15">Z8-Z7</f>
        <v>0.67999999999999994</v>
      </c>
      <c r="AA9" s="101">
        <f t="shared" si="15"/>
        <v>1.37</v>
      </c>
    </row>
    <row r="10" spans="1:27" s="87" customFormat="1" ht="14.25" customHeight="1" x14ac:dyDescent="0.25">
      <c r="A10" s="82" t="s">
        <v>466</v>
      </c>
      <c r="B10" s="83"/>
      <c r="C10" s="84">
        <f>MEDIAN(C13:C164)</f>
        <v>7.35</v>
      </c>
      <c r="D10" s="84">
        <f t="shared" ref="D10:AA10" si="16">MEDIAN(D13:D164)</f>
        <v>7.4749999999999996</v>
      </c>
      <c r="E10" s="84">
        <f t="shared" si="16"/>
        <v>7.74</v>
      </c>
      <c r="F10" s="84">
        <f t="shared" si="16"/>
        <v>2.95</v>
      </c>
      <c r="G10" s="84">
        <f t="shared" si="16"/>
        <v>4.7978810524999993</v>
      </c>
      <c r="H10" s="84">
        <f t="shared" si="16"/>
        <v>53.015000000000001</v>
      </c>
      <c r="I10" s="84">
        <f t="shared" si="16"/>
        <v>0.17899999999999999</v>
      </c>
      <c r="J10" s="84">
        <f t="shared" si="16"/>
        <v>13.900000000000002</v>
      </c>
      <c r="K10" s="84">
        <f t="shared" si="16"/>
        <v>69.530583210000003</v>
      </c>
      <c r="L10" s="84">
        <f t="shared" si="16"/>
        <v>13.6</v>
      </c>
      <c r="M10" s="84">
        <f t="shared" si="16"/>
        <v>56.484806519999999</v>
      </c>
      <c r="N10" s="84">
        <f t="shared" si="16"/>
        <v>63.016440000000003</v>
      </c>
      <c r="O10" s="84">
        <f t="shared" si="16"/>
        <v>12.192</v>
      </c>
      <c r="P10" s="84">
        <f t="shared" si="16"/>
        <v>36.111211769999997</v>
      </c>
      <c r="Q10" s="85"/>
      <c r="R10" s="84">
        <f t="shared" si="16"/>
        <v>43.116366605000003</v>
      </c>
      <c r="S10" s="84">
        <f t="shared" si="16"/>
        <v>17.76223177</v>
      </c>
      <c r="T10" s="84">
        <f t="shared" si="16"/>
        <v>0.2297789241</v>
      </c>
      <c r="U10" s="84">
        <f t="shared" si="16"/>
        <v>1.1011502055</v>
      </c>
      <c r="V10" s="84">
        <f t="shared" si="16"/>
        <v>0.24976383899999999</v>
      </c>
      <c r="W10" s="84">
        <f t="shared" si="16"/>
        <v>45.45</v>
      </c>
      <c r="X10" s="86">
        <f t="shared" si="16"/>
        <v>6.025233679E-3</v>
      </c>
      <c r="Y10" s="84">
        <f t="shared" si="16"/>
        <v>-1.1902182885000001</v>
      </c>
      <c r="Z10" s="84">
        <f t="shared" si="16"/>
        <v>1.76</v>
      </c>
      <c r="AA10" s="84">
        <f t="shared" si="16"/>
        <v>5.9550000000000001</v>
      </c>
    </row>
    <row r="11" spans="1:27" s="108" customFormat="1" ht="14.25" customHeight="1" x14ac:dyDescent="0.25">
      <c r="A11" s="152"/>
      <c r="B11" s="104"/>
      <c r="C11" s="105"/>
      <c r="D11" s="105"/>
      <c r="E11" s="105"/>
      <c r="F11" s="105"/>
      <c r="G11" s="105"/>
      <c r="H11" s="105"/>
      <c r="I11" s="105"/>
      <c r="J11" s="105"/>
      <c r="K11" s="105"/>
      <c r="L11" s="105"/>
      <c r="M11" s="105"/>
      <c r="N11" s="105"/>
      <c r="O11" s="105"/>
      <c r="P11" s="105"/>
      <c r="Q11" s="106"/>
      <c r="R11" s="105"/>
      <c r="S11" s="105"/>
      <c r="T11" s="105"/>
      <c r="U11" s="105"/>
      <c r="V11" s="105"/>
      <c r="W11" s="105"/>
      <c r="X11" s="107"/>
      <c r="Y11" s="105"/>
      <c r="Z11" s="105"/>
      <c r="AA11" s="105"/>
    </row>
    <row r="12" spans="1:27" s="108" customFormat="1" ht="14.25" customHeight="1" x14ac:dyDescent="0.25">
      <c r="A12" s="109" t="s">
        <v>85</v>
      </c>
      <c r="B12" s="109" t="s">
        <v>86</v>
      </c>
      <c r="C12" s="110"/>
      <c r="D12" s="110"/>
      <c r="E12" s="110"/>
      <c r="F12" s="110"/>
      <c r="G12" s="110"/>
      <c r="H12" s="110"/>
      <c r="I12" s="110"/>
      <c r="J12" s="110"/>
      <c r="K12" s="110"/>
      <c r="L12" s="110"/>
      <c r="M12" s="110"/>
      <c r="N12" s="110"/>
      <c r="P12" s="110"/>
      <c r="Q12" s="111"/>
      <c r="R12" s="110"/>
      <c r="S12" s="112"/>
      <c r="T12" s="110"/>
      <c r="U12" s="110"/>
      <c r="V12" s="110"/>
      <c r="W12" s="110"/>
      <c r="X12" s="113"/>
      <c r="Y12" s="110"/>
      <c r="Z12" s="110"/>
      <c r="AA12" s="110"/>
    </row>
    <row r="13" spans="1:27" s="108" customFormat="1" ht="14.25" customHeight="1" x14ac:dyDescent="0.25">
      <c r="A13" s="108" t="s">
        <v>87</v>
      </c>
      <c r="B13" s="108" t="s">
        <v>88</v>
      </c>
      <c r="C13" s="114">
        <v>7.39</v>
      </c>
      <c r="D13" s="108">
        <v>7.47</v>
      </c>
      <c r="E13" s="108">
        <v>7.71</v>
      </c>
      <c r="F13" s="108">
        <v>2.69</v>
      </c>
      <c r="G13" s="115">
        <v>10.07194245</v>
      </c>
      <c r="H13" s="116">
        <v>41.79</v>
      </c>
      <c r="I13" s="117">
        <v>0.24399999999999999</v>
      </c>
      <c r="J13" s="116">
        <v>12.6</v>
      </c>
      <c r="K13" s="118">
        <v>68.377483440000006</v>
      </c>
      <c r="L13" s="118">
        <v>11.7</v>
      </c>
      <c r="M13" s="118">
        <v>50.380703670000003</v>
      </c>
      <c r="N13" s="115">
        <v>56.076770000000003</v>
      </c>
      <c r="O13" s="119">
        <v>15.256629999999999</v>
      </c>
      <c r="P13" s="120">
        <v>27.8</v>
      </c>
      <c r="Q13" s="121">
        <v>2016</v>
      </c>
      <c r="R13" s="115">
        <v>69.797094759999993</v>
      </c>
      <c r="S13" s="118">
        <v>11.31441193</v>
      </c>
      <c r="T13" s="115">
        <v>0.14381034479999999</v>
      </c>
      <c r="U13" s="115">
        <v>0.97113793100000001</v>
      </c>
      <c r="V13" s="115">
        <v>0.24866827499999999</v>
      </c>
      <c r="W13" s="118">
        <v>54.3</v>
      </c>
      <c r="X13" s="122">
        <v>1.0773888400000001E-2</v>
      </c>
      <c r="Y13" s="118">
        <v>-0.75813695950000004</v>
      </c>
      <c r="Z13" s="120">
        <v>1.91</v>
      </c>
      <c r="AA13" s="120">
        <v>5.84</v>
      </c>
    </row>
    <row r="14" spans="1:27" s="108" customFormat="1" ht="14.25" customHeight="1" x14ac:dyDescent="0.25">
      <c r="A14" s="108" t="s">
        <v>92</v>
      </c>
      <c r="B14" s="108" t="s">
        <v>93</v>
      </c>
      <c r="C14" s="114">
        <v>7.3</v>
      </c>
      <c r="D14" s="108">
        <v>7.41</v>
      </c>
      <c r="E14" s="108">
        <v>7.69</v>
      </c>
      <c r="F14" s="108">
        <v>3.04</v>
      </c>
      <c r="G14" s="115">
        <v>6.6358024689999997</v>
      </c>
      <c r="H14" s="116">
        <v>45.53</v>
      </c>
      <c r="I14" s="117">
        <v>0.253</v>
      </c>
      <c r="J14" s="116">
        <v>15.479999999999999</v>
      </c>
      <c r="K14" s="118">
        <v>60.349854229999998</v>
      </c>
      <c r="L14" s="118">
        <v>11.6</v>
      </c>
      <c r="M14" s="118">
        <v>51.329016230000001</v>
      </c>
      <c r="N14" s="115">
        <v>59.321435000000001</v>
      </c>
      <c r="O14" s="119">
        <v>16.021750000000001</v>
      </c>
      <c r="P14" s="120">
        <v>38</v>
      </c>
      <c r="Q14" s="121">
        <v>2011</v>
      </c>
      <c r="R14" s="115">
        <v>79.249353490000004</v>
      </c>
      <c r="S14" s="118">
        <v>19.52306789</v>
      </c>
      <c r="T14" s="115">
        <v>0.1459069767</v>
      </c>
      <c r="U14" s="115">
        <v>0.98036046509999997</v>
      </c>
      <c r="V14" s="115">
        <v>0.186545769</v>
      </c>
      <c r="W14" s="118">
        <v>52.2</v>
      </c>
      <c r="X14" s="122">
        <v>0</v>
      </c>
      <c r="Y14" s="118">
        <v>-6.3957261309999999E-2</v>
      </c>
      <c r="Z14" s="120">
        <v>1.85</v>
      </c>
      <c r="AA14" s="120">
        <v>5.74</v>
      </c>
    </row>
    <row r="15" spans="1:27" s="108" customFormat="1" ht="14.25" customHeight="1" x14ac:dyDescent="0.25">
      <c r="A15" s="108" t="s">
        <v>94</v>
      </c>
      <c r="B15" s="108" t="s">
        <v>95</v>
      </c>
      <c r="C15" s="114">
        <v>7.35</v>
      </c>
      <c r="D15" s="108">
        <v>7.57</v>
      </c>
      <c r="E15" s="108">
        <v>7.84</v>
      </c>
      <c r="F15" s="108">
        <v>2.83</v>
      </c>
      <c r="G15" s="115">
        <v>6.7880794699999996</v>
      </c>
      <c r="H15" s="116">
        <v>48.949999999999996</v>
      </c>
      <c r="I15" s="117">
        <v>0.189</v>
      </c>
      <c r="J15" s="116">
        <v>15.110000000000001</v>
      </c>
      <c r="K15" s="118">
        <v>68.097793679999995</v>
      </c>
      <c r="L15" s="118">
        <v>11.3</v>
      </c>
      <c r="M15" s="118">
        <v>50.48592421</v>
      </c>
      <c r="N15" s="115">
        <v>60.304900000000004</v>
      </c>
      <c r="O15" s="119">
        <v>14.508990000000001</v>
      </c>
      <c r="P15" s="120">
        <v>42.9</v>
      </c>
      <c r="Q15" s="121">
        <v>2011</v>
      </c>
      <c r="R15" s="115">
        <v>61.225541999999997</v>
      </c>
      <c r="S15" s="118">
        <v>15.421844050000001</v>
      </c>
      <c r="T15" s="115">
        <v>0.15387500000000001</v>
      </c>
      <c r="U15" s="115">
        <v>0.83952272729999999</v>
      </c>
      <c r="V15" s="115">
        <v>0.183476902</v>
      </c>
      <c r="W15" s="118">
        <v>54.3</v>
      </c>
      <c r="X15" s="122">
        <v>7.385306195E-3</v>
      </c>
      <c r="Y15" s="118">
        <v>-1.6935772920000001</v>
      </c>
      <c r="Z15" s="120">
        <v>1.99</v>
      </c>
      <c r="AA15" s="120">
        <v>5.78</v>
      </c>
    </row>
    <row r="16" spans="1:27" s="108" customFormat="1" ht="14.25" customHeight="1" x14ac:dyDescent="0.25">
      <c r="A16" s="108" t="s">
        <v>96</v>
      </c>
      <c r="B16" s="108" t="s">
        <v>97</v>
      </c>
      <c r="C16" s="114">
        <v>7.48</v>
      </c>
      <c r="D16" s="108">
        <v>7.69</v>
      </c>
      <c r="E16" s="108">
        <v>7.89</v>
      </c>
      <c r="F16" s="108">
        <v>2.81</v>
      </c>
      <c r="G16" s="115">
        <v>4.7516198699999999</v>
      </c>
      <c r="H16" s="116">
        <v>50.28</v>
      </c>
      <c r="I16" s="117">
        <v>0.17899999999999999</v>
      </c>
      <c r="J16" s="116">
        <v>16.07</v>
      </c>
      <c r="K16" s="118">
        <v>64.906103290000004</v>
      </c>
      <c r="L16" s="118">
        <v>15.4</v>
      </c>
      <c r="M16" s="118">
        <v>47.809437850000002</v>
      </c>
      <c r="N16" s="115">
        <v>61.672110000000004</v>
      </c>
      <c r="O16" s="119">
        <v>15.36002</v>
      </c>
      <c r="P16" s="120">
        <v>40</v>
      </c>
      <c r="Q16" s="121">
        <v>2011</v>
      </c>
      <c r="R16" s="115">
        <v>48.265750820000001</v>
      </c>
      <c r="S16" s="118">
        <v>25.369059060000001</v>
      </c>
      <c r="T16" s="115">
        <v>0.14636666670000001</v>
      </c>
      <c r="U16" s="115">
        <v>0.88571666670000004</v>
      </c>
      <c r="V16" s="115">
        <v>0.14665037</v>
      </c>
      <c r="W16" s="118">
        <v>53.3</v>
      </c>
      <c r="X16" s="122">
        <v>0</v>
      </c>
      <c r="Y16" s="118">
        <v>-2.027953144</v>
      </c>
      <c r="Z16" s="120">
        <v>1.9</v>
      </c>
      <c r="AA16" s="120">
        <v>5.91</v>
      </c>
    </row>
    <row r="17" spans="1:27" s="108" customFormat="1" ht="14.25" customHeight="1" x14ac:dyDescent="0.25">
      <c r="A17" s="108" t="s">
        <v>98</v>
      </c>
      <c r="B17" s="108" t="s">
        <v>99</v>
      </c>
      <c r="C17" s="114">
        <v>7.45</v>
      </c>
      <c r="D17" s="108">
        <v>7.64</v>
      </c>
      <c r="E17" s="108">
        <v>7.79</v>
      </c>
      <c r="F17" s="108">
        <v>2.79</v>
      </c>
      <c r="G17" s="115">
        <v>5.6710775050000004</v>
      </c>
      <c r="H17" s="116">
        <v>47.589999999999996</v>
      </c>
      <c r="I17" s="117">
        <v>0.17599999999999999</v>
      </c>
      <c r="J17" s="116">
        <v>15.36</v>
      </c>
      <c r="K17" s="118">
        <v>69.578783150000007</v>
      </c>
      <c r="L17" s="118">
        <v>14.1</v>
      </c>
      <c r="M17" s="118">
        <v>56.497108279999999</v>
      </c>
      <c r="N17" s="115">
        <v>61.58023</v>
      </c>
      <c r="O17" s="119">
        <v>13.628970000000001</v>
      </c>
      <c r="P17" s="120">
        <v>42.8</v>
      </c>
      <c r="Q17" s="121">
        <v>2011</v>
      </c>
      <c r="R17" s="115">
        <v>58.970571499999998</v>
      </c>
      <c r="S17" s="118">
        <v>20.31926631</v>
      </c>
      <c r="T17" s="115">
        <v>0.17264615380000001</v>
      </c>
      <c r="U17" s="115">
        <v>0.8656769231</v>
      </c>
      <c r="V17" s="115">
        <v>0.16788309100000001</v>
      </c>
      <c r="W17" s="118">
        <v>36.799999999999997</v>
      </c>
      <c r="X17" s="122">
        <v>0</v>
      </c>
      <c r="Y17" s="118">
        <v>-0.61917747779999999</v>
      </c>
      <c r="Z17" s="120">
        <v>1.77</v>
      </c>
      <c r="AA17" s="120">
        <v>6.07</v>
      </c>
    </row>
    <row r="18" spans="1:27" s="108" customFormat="1" ht="14.25" customHeight="1" x14ac:dyDescent="0.25">
      <c r="A18" s="108" t="s">
        <v>100</v>
      </c>
      <c r="B18" s="108" t="s">
        <v>101</v>
      </c>
      <c r="C18" s="114">
        <v>7.13</v>
      </c>
      <c r="D18" s="108">
        <v>7.33</v>
      </c>
      <c r="E18" s="108">
        <v>7.71</v>
      </c>
      <c r="F18" s="108">
        <v>3.19</v>
      </c>
      <c r="G18" s="115">
        <v>4.4045677000000003</v>
      </c>
      <c r="H18" s="116">
        <v>54.33</v>
      </c>
      <c r="I18" s="117">
        <v>0.20699999999999999</v>
      </c>
      <c r="J18" s="116">
        <v>12.61</v>
      </c>
      <c r="K18" s="118">
        <v>61.870026529999997</v>
      </c>
      <c r="L18" s="118">
        <v>11.5</v>
      </c>
      <c r="M18" s="118">
        <v>48.45422567</v>
      </c>
      <c r="N18" s="115">
        <v>59.831989999999998</v>
      </c>
      <c r="O18" s="119">
        <v>17.672329999999999</v>
      </c>
      <c r="P18" s="120">
        <v>27.49</v>
      </c>
      <c r="Q18" s="121">
        <v>2016</v>
      </c>
      <c r="R18" s="115">
        <v>92.421354800000003</v>
      </c>
      <c r="S18" s="118">
        <v>17.551912919999999</v>
      </c>
      <c r="T18" s="115">
        <v>0.18932911390000001</v>
      </c>
      <c r="U18" s="115">
        <v>1.2777341769999999</v>
      </c>
      <c r="V18" s="115">
        <v>0.237639145</v>
      </c>
      <c r="W18" s="118">
        <v>45</v>
      </c>
      <c r="X18" s="122">
        <v>0</v>
      </c>
      <c r="Y18" s="118">
        <v>-2.1241698179999999</v>
      </c>
      <c r="Z18" s="120">
        <v>1.87</v>
      </c>
      <c r="AA18" s="120">
        <v>5.83</v>
      </c>
    </row>
    <row r="19" spans="1:27" s="108" customFormat="1" ht="14.25" customHeight="1" x14ac:dyDescent="0.25">
      <c r="A19" s="108" t="s">
        <v>102</v>
      </c>
      <c r="B19" s="108" t="s">
        <v>103</v>
      </c>
      <c r="C19" s="114">
        <v>7.44</v>
      </c>
      <c r="D19" s="108">
        <v>7.54</v>
      </c>
      <c r="E19" s="108">
        <v>7.78</v>
      </c>
      <c r="F19" s="108">
        <v>2.87</v>
      </c>
      <c r="G19" s="115">
        <v>3.0812324929999999</v>
      </c>
      <c r="H19" s="116">
        <v>54.949999999999996</v>
      </c>
      <c r="I19" s="117">
        <v>0.14099999999999999</v>
      </c>
      <c r="J19" s="116">
        <v>13.18</v>
      </c>
      <c r="K19" s="118">
        <v>71.48871029</v>
      </c>
      <c r="L19" s="118">
        <v>12.4</v>
      </c>
      <c r="M19" s="118">
        <v>57.493060229999998</v>
      </c>
      <c r="N19" s="115">
        <v>64.679105000000007</v>
      </c>
      <c r="O19" s="119">
        <v>12.113530000000001</v>
      </c>
      <c r="P19" s="120">
        <v>34.200000000000003</v>
      </c>
      <c r="Q19" s="121">
        <v>2016</v>
      </c>
      <c r="R19" s="115">
        <v>67.141026659999994</v>
      </c>
      <c r="S19" s="118">
        <v>21.38846096</v>
      </c>
      <c r="T19" s="115">
        <v>0.19476377950000001</v>
      </c>
      <c r="U19" s="115">
        <v>1.1677322830000001</v>
      </c>
      <c r="V19" s="115">
        <v>0.18289983400000001</v>
      </c>
      <c r="W19" s="118">
        <v>41.3</v>
      </c>
      <c r="X19" s="122">
        <v>9.5781312110000006E-3</v>
      </c>
      <c r="Y19" s="118">
        <v>-2.3930440960000001</v>
      </c>
      <c r="Z19" s="120">
        <v>1.73</v>
      </c>
      <c r="AA19" s="120">
        <v>6.03</v>
      </c>
    </row>
    <row r="20" spans="1:27" s="108" customFormat="1" ht="14.25" customHeight="1" x14ac:dyDescent="0.25">
      <c r="A20" s="108" t="s">
        <v>104</v>
      </c>
      <c r="B20" s="108" t="s">
        <v>105</v>
      </c>
      <c r="C20" s="114">
        <v>7.3</v>
      </c>
      <c r="D20" s="108">
        <v>7.39</v>
      </c>
      <c r="E20" s="108">
        <v>7.71</v>
      </c>
      <c r="F20" s="108">
        <v>3.13</v>
      </c>
      <c r="G20" s="115">
        <v>5.4012345679999996</v>
      </c>
      <c r="H20" s="116">
        <v>47.46</v>
      </c>
      <c r="I20" s="117">
        <v>0.247</v>
      </c>
      <c r="J20" s="116">
        <v>12.11</v>
      </c>
      <c r="K20" s="118">
        <v>63.02785265</v>
      </c>
      <c r="L20" s="118">
        <v>12.4</v>
      </c>
      <c r="M20" s="118">
        <v>48.692632140000001</v>
      </c>
      <c r="N20" s="115">
        <v>59.161344999999997</v>
      </c>
      <c r="O20" s="119">
        <v>12.69942</v>
      </c>
      <c r="P20" s="120">
        <v>37.43</v>
      </c>
      <c r="Q20" s="121">
        <v>2016</v>
      </c>
      <c r="R20" s="115">
        <v>86.348634520000004</v>
      </c>
      <c r="S20" s="118">
        <v>14.3694182</v>
      </c>
      <c r="T20" s="115">
        <v>0.27025274729999998</v>
      </c>
      <c r="U20" s="115">
        <v>0.96939560440000005</v>
      </c>
      <c r="V20" s="115">
        <v>0.33892133800000002</v>
      </c>
      <c r="W20" s="118">
        <v>54.3</v>
      </c>
      <c r="X20" s="122">
        <v>1.360090854E-2</v>
      </c>
      <c r="Y20" s="118">
        <v>-1.160183886</v>
      </c>
      <c r="Z20" s="120">
        <v>1.95</v>
      </c>
      <c r="AA20" s="120">
        <v>5.68</v>
      </c>
    </row>
    <row r="21" spans="1:27" s="108" customFormat="1" ht="14.25" customHeight="1" x14ac:dyDescent="0.25">
      <c r="A21" s="108" t="s">
        <v>106</v>
      </c>
      <c r="B21" s="108" t="s">
        <v>107</v>
      </c>
      <c r="C21" s="114">
        <v>7.31</v>
      </c>
      <c r="D21" s="108">
        <v>7.46</v>
      </c>
      <c r="E21" s="108">
        <v>7.67</v>
      </c>
      <c r="F21" s="108">
        <v>2.86</v>
      </c>
      <c r="G21" s="115">
        <v>5.9282371290000002</v>
      </c>
      <c r="H21" s="116">
        <v>47.56</v>
      </c>
      <c r="I21" s="117">
        <v>0.253</v>
      </c>
      <c r="J21" s="116">
        <v>14.580000000000002</v>
      </c>
      <c r="K21" s="118">
        <v>64.498480240000006</v>
      </c>
      <c r="L21" s="118">
        <v>17</v>
      </c>
      <c r="M21" s="118">
        <v>47.896048120000003</v>
      </c>
      <c r="N21" s="115">
        <v>57.663865000000001</v>
      </c>
      <c r="O21" s="119">
        <v>20.803699999999999</v>
      </c>
      <c r="P21" s="120">
        <v>39.5</v>
      </c>
      <c r="Q21" s="121">
        <v>2011</v>
      </c>
      <c r="R21" s="115">
        <v>131.82839250000001</v>
      </c>
      <c r="S21" s="123" t="s">
        <v>450</v>
      </c>
      <c r="T21" s="115">
        <v>0.30490425529999998</v>
      </c>
      <c r="U21" s="115">
        <v>0.78182978719999996</v>
      </c>
      <c r="V21" s="115">
        <v>0.54990331800000003</v>
      </c>
      <c r="W21" s="118">
        <v>50</v>
      </c>
      <c r="X21" s="122">
        <v>0</v>
      </c>
      <c r="Y21" s="118">
        <v>2.040405963</v>
      </c>
      <c r="Z21" s="120">
        <v>1.94</v>
      </c>
      <c r="AA21" s="120">
        <v>5.51</v>
      </c>
    </row>
    <row r="22" spans="1:27" s="108" customFormat="1" ht="14.25" customHeight="1" x14ac:dyDescent="0.25">
      <c r="A22" s="108" t="s">
        <v>108</v>
      </c>
      <c r="B22" s="108" t="s">
        <v>109</v>
      </c>
      <c r="C22" s="114">
        <v>7.22</v>
      </c>
      <c r="D22" s="108">
        <v>7.4</v>
      </c>
      <c r="E22" s="108">
        <v>7.68</v>
      </c>
      <c r="F22" s="108">
        <v>2.95</v>
      </c>
      <c r="G22" s="115">
        <v>7.884465262</v>
      </c>
      <c r="H22" s="116">
        <v>46.050000000000004</v>
      </c>
      <c r="I22" s="117">
        <v>0.28399999999999997</v>
      </c>
      <c r="J22" s="116">
        <v>13.18</v>
      </c>
      <c r="K22" s="118">
        <v>64.99708794</v>
      </c>
      <c r="L22" s="118">
        <v>13.4</v>
      </c>
      <c r="M22" s="118">
        <v>54.870190530000002</v>
      </c>
      <c r="N22" s="115">
        <v>55.846550000000001</v>
      </c>
      <c r="O22" s="119">
        <v>14.854979999999999</v>
      </c>
      <c r="P22" s="120">
        <v>26.82</v>
      </c>
      <c r="Q22" s="121">
        <v>2016</v>
      </c>
      <c r="R22" s="115">
        <v>69.44265643</v>
      </c>
      <c r="S22" s="118">
        <v>17.97818882</v>
      </c>
      <c r="T22" s="115">
        <v>0.2136566265</v>
      </c>
      <c r="U22" s="115">
        <v>1.258373494</v>
      </c>
      <c r="V22" s="115">
        <v>0.29843757399999998</v>
      </c>
      <c r="W22" s="118">
        <v>54.2</v>
      </c>
      <c r="X22" s="122">
        <v>0</v>
      </c>
      <c r="Y22" s="118">
        <v>1.3412480769999999</v>
      </c>
      <c r="Z22" s="120">
        <v>2</v>
      </c>
      <c r="AA22" s="120">
        <v>5.56</v>
      </c>
    </row>
    <row r="23" spans="1:27" s="108" customFormat="1" ht="14.25" customHeight="1" x14ac:dyDescent="0.25">
      <c r="A23" s="108" t="s">
        <v>110</v>
      </c>
      <c r="B23" s="108" t="s">
        <v>111</v>
      </c>
      <c r="C23" s="114">
        <v>7.44</v>
      </c>
      <c r="D23" s="108">
        <v>7.67</v>
      </c>
      <c r="E23" s="108">
        <v>7.91</v>
      </c>
      <c r="F23" s="108">
        <v>2.67</v>
      </c>
      <c r="G23" s="115">
        <v>3.701492537</v>
      </c>
      <c r="H23" s="116">
        <v>51.580000000000005</v>
      </c>
      <c r="I23" s="117">
        <v>0.126</v>
      </c>
      <c r="J23" s="116">
        <v>12.76</v>
      </c>
      <c r="K23" s="118">
        <v>69.530583210000003</v>
      </c>
      <c r="L23" s="118">
        <v>10.8</v>
      </c>
      <c r="M23" s="118">
        <v>60.419200269999997</v>
      </c>
      <c r="N23" s="115">
        <v>64.349710000000002</v>
      </c>
      <c r="O23" s="119">
        <v>11.147080000000001</v>
      </c>
      <c r="P23" s="120">
        <v>45.6</v>
      </c>
      <c r="Q23" s="121">
        <v>2011</v>
      </c>
      <c r="R23" s="115">
        <v>29.598960000000002</v>
      </c>
      <c r="S23" s="118">
        <v>16.78341472</v>
      </c>
      <c r="T23" s="115">
        <v>0.24744761900000001</v>
      </c>
      <c r="U23" s="115">
        <v>0.91641428570000005</v>
      </c>
      <c r="V23" s="115">
        <v>0.27143582700000002</v>
      </c>
      <c r="W23" s="118">
        <v>47.9</v>
      </c>
      <c r="X23" s="122">
        <v>2.961243248E-3</v>
      </c>
      <c r="Y23" s="118">
        <v>-2.670508211</v>
      </c>
      <c r="Z23" s="120">
        <v>1.65</v>
      </c>
      <c r="AA23" s="120">
        <v>6.19</v>
      </c>
    </row>
    <row r="24" spans="1:27" s="108" customFormat="1" ht="14.25" customHeight="1" x14ac:dyDescent="0.25">
      <c r="A24" s="108" t="s">
        <v>112</v>
      </c>
      <c r="B24" s="108" t="s">
        <v>113</v>
      </c>
      <c r="C24" s="114">
        <v>7.3</v>
      </c>
      <c r="D24" s="108">
        <v>7.49</v>
      </c>
      <c r="E24" s="108">
        <v>7.76</v>
      </c>
      <c r="F24" s="108">
        <v>2.89</v>
      </c>
      <c r="G24" s="115">
        <v>6.3636363640000004</v>
      </c>
      <c r="H24" s="116">
        <v>42.15</v>
      </c>
      <c r="I24" s="117">
        <v>0.193</v>
      </c>
      <c r="J24" s="116">
        <v>13.900000000000002</v>
      </c>
      <c r="K24" s="118">
        <v>70.573440640000001</v>
      </c>
      <c r="L24" s="118">
        <v>13.6</v>
      </c>
      <c r="M24" s="118">
        <v>54.002170999999997</v>
      </c>
      <c r="N24" s="115">
        <v>59.370334999999997</v>
      </c>
      <c r="O24" s="119">
        <v>12.008039999999999</v>
      </c>
      <c r="P24" s="120">
        <v>27.93</v>
      </c>
      <c r="Q24" s="121">
        <v>2016</v>
      </c>
      <c r="R24" s="115">
        <v>58.792630950000003</v>
      </c>
      <c r="S24" s="118">
        <v>22.027971579999999</v>
      </c>
      <c r="T24" s="115">
        <v>0.20851886789999999</v>
      </c>
      <c r="U24" s="115">
        <v>1.1000283019999999</v>
      </c>
      <c r="V24" s="115">
        <v>0.275070759</v>
      </c>
      <c r="W24" s="118">
        <v>46.3</v>
      </c>
      <c r="X24" s="122">
        <v>0</v>
      </c>
      <c r="Y24" s="118">
        <v>-0.56484663280000003</v>
      </c>
      <c r="Z24" s="120">
        <v>1.83</v>
      </c>
      <c r="AA24" s="120">
        <v>5.79</v>
      </c>
    </row>
    <row r="25" spans="1:27" s="108" customFormat="1" ht="14.25" customHeight="1" x14ac:dyDescent="0.25">
      <c r="A25" s="108" t="s">
        <v>114</v>
      </c>
      <c r="B25" s="108" t="s">
        <v>115</v>
      </c>
      <c r="C25" s="114">
        <v>7.54</v>
      </c>
      <c r="D25" s="108">
        <v>7.6</v>
      </c>
      <c r="E25" s="108">
        <v>7.95</v>
      </c>
      <c r="F25" s="108">
        <v>2.79</v>
      </c>
      <c r="G25" s="115">
        <v>5.7038834950000004</v>
      </c>
      <c r="H25" s="116">
        <v>47.099999999999994</v>
      </c>
      <c r="I25" s="117">
        <v>0.156</v>
      </c>
      <c r="J25" s="116">
        <v>15.27</v>
      </c>
      <c r="K25" s="118">
        <v>73.902069659999995</v>
      </c>
      <c r="L25" s="118">
        <v>9.9</v>
      </c>
      <c r="M25" s="118">
        <v>56.764382529999999</v>
      </c>
      <c r="N25" s="115">
        <v>63.253084999999999</v>
      </c>
      <c r="O25" s="119">
        <v>11.963760000000001</v>
      </c>
      <c r="P25" s="120">
        <v>39.9</v>
      </c>
      <c r="Q25" s="121">
        <v>2011</v>
      </c>
      <c r="R25" s="115">
        <v>39.432585899999999</v>
      </c>
      <c r="S25" s="118">
        <v>6.3934820410000004</v>
      </c>
      <c r="T25" s="115">
        <v>0.22116831679999999</v>
      </c>
      <c r="U25" s="115">
        <v>1.132188119</v>
      </c>
      <c r="V25" s="115">
        <v>0.23843551599999999</v>
      </c>
      <c r="W25" s="118">
        <v>50.5</v>
      </c>
      <c r="X25" s="122">
        <v>1.171056176E-2</v>
      </c>
      <c r="Y25" s="118">
        <v>-2.355711506</v>
      </c>
      <c r="Z25" s="120">
        <v>1.7</v>
      </c>
      <c r="AA25" s="120">
        <v>6.09</v>
      </c>
    </row>
    <row r="26" spans="1:27" s="108" customFormat="1" ht="14.25" customHeight="1" x14ac:dyDescent="0.25">
      <c r="A26" s="108" t="s">
        <v>116</v>
      </c>
      <c r="B26" s="108" t="s">
        <v>117</v>
      </c>
      <c r="C26" s="114">
        <v>7.31</v>
      </c>
      <c r="D26" s="108">
        <v>7.67</v>
      </c>
      <c r="E26" s="108">
        <v>7.77</v>
      </c>
      <c r="F26" s="108">
        <v>2.97</v>
      </c>
      <c r="G26" s="115">
        <v>3.902862099</v>
      </c>
      <c r="H26" s="116">
        <v>53.11</v>
      </c>
      <c r="I26" s="117">
        <v>0.111</v>
      </c>
      <c r="J26" s="116">
        <v>18.850000000000001</v>
      </c>
      <c r="K26" s="118">
        <v>74.074074069999995</v>
      </c>
      <c r="L26" s="118">
        <v>12.7</v>
      </c>
      <c r="M26" s="118">
        <v>69.828617440000002</v>
      </c>
      <c r="N26" s="115">
        <v>65.806285000000003</v>
      </c>
      <c r="O26" s="119">
        <v>11.11303</v>
      </c>
      <c r="P26" s="120">
        <v>44.3</v>
      </c>
      <c r="Q26" s="121">
        <v>2011</v>
      </c>
      <c r="R26" s="115">
        <v>28.62007736</v>
      </c>
      <c r="S26" s="118">
        <v>20.858674950000001</v>
      </c>
      <c r="T26" s="115">
        <v>0.21056666669999999</v>
      </c>
      <c r="U26" s="115">
        <v>0.90769166670000001</v>
      </c>
      <c r="V26" s="115">
        <v>0.358731672</v>
      </c>
      <c r="W26" s="118">
        <v>45.8</v>
      </c>
      <c r="X26" s="122">
        <v>2.8795346669999999E-2</v>
      </c>
      <c r="Y26" s="118">
        <v>0.32716102050000001</v>
      </c>
      <c r="Z26" s="120">
        <v>1.6</v>
      </c>
      <c r="AA26" s="120">
        <v>6.23</v>
      </c>
    </row>
    <row r="27" spans="1:27" s="108" customFormat="1" ht="14.25" customHeight="1" x14ac:dyDescent="0.25">
      <c r="A27" s="108" t="s">
        <v>118</v>
      </c>
      <c r="B27" s="108" t="s">
        <v>119</v>
      </c>
      <c r="C27" s="114">
        <v>7.45</v>
      </c>
      <c r="D27" s="108">
        <v>7.46</v>
      </c>
      <c r="E27" s="108">
        <v>7.73</v>
      </c>
      <c r="F27" s="108">
        <v>2.99</v>
      </c>
      <c r="G27" s="115">
        <v>3.9308176100000001</v>
      </c>
      <c r="H27" s="116">
        <v>48.18</v>
      </c>
      <c r="I27" s="117">
        <v>0.186</v>
      </c>
      <c r="J27" s="116">
        <v>16.48</v>
      </c>
      <c r="K27" s="118">
        <v>66.408345749999995</v>
      </c>
      <c r="L27" s="118">
        <v>14.6</v>
      </c>
      <c r="M27" s="118">
        <v>58.314005090000002</v>
      </c>
      <c r="N27" s="115">
        <v>60.247660000000003</v>
      </c>
      <c r="O27" s="119">
        <v>12.351190000000001</v>
      </c>
      <c r="P27" s="120">
        <v>34.049999999999997</v>
      </c>
      <c r="Q27" s="121">
        <v>2016</v>
      </c>
      <c r="R27" s="115">
        <v>51.915792840000002</v>
      </c>
      <c r="S27" s="118">
        <v>20.664827160000002</v>
      </c>
      <c r="T27" s="115">
        <v>0.238615894</v>
      </c>
      <c r="U27" s="115">
        <v>1.215245033</v>
      </c>
      <c r="V27" s="115">
        <v>0.209290691</v>
      </c>
      <c r="W27" s="118">
        <v>42.2</v>
      </c>
      <c r="X27" s="122">
        <v>1.5610791739999999E-2</v>
      </c>
      <c r="Y27" s="118">
        <v>-0.32017054309999998</v>
      </c>
      <c r="Z27" s="120">
        <v>1.8</v>
      </c>
      <c r="AA27" s="120">
        <v>5.75</v>
      </c>
    </row>
    <row r="28" spans="1:27" s="108" customFormat="1" ht="14.25" customHeight="1" x14ac:dyDescent="0.25">
      <c r="A28" s="108" t="s">
        <v>120</v>
      </c>
      <c r="B28" s="108" t="s">
        <v>121</v>
      </c>
      <c r="C28" s="114">
        <v>7.35</v>
      </c>
      <c r="D28" s="108">
        <v>7.46</v>
      </c>
      <c r="E28" s="108">
        <v>7.6</v>
      </c>
      <c r="F28" s="108">
        <v>3.18</v>
      </c>
      <c r="G28" s="115">
        <v>6.6496163680000002</v>
      </c>
      <c r="H28" s="116">
        <v>42.42</v>
      </c>
      <c r="I28" s="117">
        <v>0.315</v>
      </c>
      <c r="J28" s="116">
        <v>15.459999999999999</v>
      </c>
      <c r="K28" s="118">
        <v>60.672514620000001</v>
      </c>
      <c r="L28" s="118">
        <v>11.5</v>
      </c>
      <c r="M28" s="118">
        <v>50.04560223</v>
      </c>
      <c r="N28" s="115">
        <v>59.559424999999997</v>
      </c>
      <c r="O28" s="119">
        <v>12.158659999999999</v>
      </c>
      <c r="P28" s="120">
        <v>42.5</v>
      </c>
      <c r="Q28" s="121">
        <v>2011</v>
      </c>
      <c r="R28" s="115">
        <v>37.91352208</v>
      </c>
      <c r="S28" s="118">
        <v>11.95267241</v>
      </c>
      <c r="T28" s="115">
        <v>0.27523958329999998</v>
      </c>
      <c r="U28" s="115">
        <v>1.3195468749999999</v>
      </c>
      <c r="V28" s="115">
        <v>0.243993612</v>
      </c>
      <c r="W28" s="118">
        <v>37.200000000000003</v>
      </c>
      <c r="X28" s="122">
        <v>0</v>
      </c>
      <c r="Y28" s="118">
        <v>0.99613480700000001</v>
      </c>
      <c r="Z28" s="120">
        <v>1.85</v>
      </c>
      <c r="AA28" s="120">
        <v>5.73</v>
      </c>
    </row>
    <row r="29" spans="1:27" s="108" customFormat="1" ht="14.25" customHeight="1" x14ac:dyDescent="0.25">
      <c r="A29" s="108" t="s">
        <v>122</v>
      </c>
      <c r="B29" s="108" t="s">
        <v>123</v>
      </c>
      <c r="C29" s="114">
        <v>7.55</v>
      </c>
      <c r="D29" s="108">
        <v>7.84</v>
      </c>
      <c r="E29" s="108">
        <v>7.96</v>
      </c>
      <c r="F29" s="108">
        <v>2.81</v>
      </c>
      <c r="G29" s="115">
        <v>3.3333333330000001</v>
      </c>
      <c r="H29" s="116">
        <v>50.23</v>
      </c>
      <c r="I29" s="117">
        <v>7.9000000000000001E-2</v>
      </c>
      <c r="J29" s="116">
        <v>15.18</v>
      </c>
      <c r="K29" s="118">
        <v>72.11538462</v>
      </c>
      <c r="L29" s="118">
        <v>9.5</v>
      </c>
      <c r="M29" s="118">
        <v>65.267223180000002</v>
      </c>
      <c r="N29" s="115">
        <v>70.843705</v>
      </c>
      <c r="O29" s="119">
        <v>8.5572820000000007</v>
      </c>
      <c r="P29" s="120">
        <v>48.5</v>
      </c>
      <c r="Q29" s="121">
        <v>2011</v>
      </c>
      <c r="R29" s="115">
        <v>26.777750139999998</v>
      </c>
      <c r="S29" s="123" t="s">
        <v>450</v>
      </c>
      <c r="T29" s="115">
        <v>0.32943478259999998</v>
      </c>
      <c r="U29" s="115">
        <v>0.83826086960000001</v>
      </c>
      <c r="V29" s="115">
        <v>0.49648828099999998</v>
      </c>
      <c r="W29" s="118">
        <v>48.2</v>
      </c>
      <c r="X29" s="122">
        <v>0</v>
      </c>
      <c r="Y29" s="118">
        <v>-2.2305463149999998</v>
      </c>
      <c r="Z29" s="120">
        <v>1.64</v>
      </c>
      <c r="AA29" s="120">
        <v>6.42</v>
      </c>
    </row>
    <row r="30" spans="1:27" s="108" customFormat="1" ht="14.25" customHeight="1" x14ac:dyDescent="0.25">
      <c r="A30" s="108" t="s">
        <v>124</v>
      </c>
      <c r="B30" s="108" t="s">
        <v>125</v>
      </c>
      <c r="C30" s="114">
        <v>7.23</v>
      </c>
      <c r="D30" s="108">
        <v>7.39</v>
      </c>
      <c r="E30" s="108">
        <v>7.54</v>
      </c>
      <c r="F30" s="108">
        <v>2.88</v>
      </c>
      <c r="G30" s="115">
        <v>7.4766355139999998</v>
      </c>
      <c r="H30" s="116">
        <v>46.22</v>
      </c>
      <c r="I30" s="117">
        <v>0.25900000000000001</v>
      </c>
      <c r="J30" s="116">
        <v>14.44</v>
      </c>
      <c r="K30" s="118">
        <v>63.518987340000002</v>
      </c>
      <c r="L30" s="118">
        <v>14.1</v>
      </c>
      <c r="M30" s="118">
        <v>54.967404080000001</v>
      </c>
      <c r="N30" s="115">
        <v>56.973280000000003</v>
      </c>
      <c r="O30" s="119">
        <v>15.147460000000001</v>
      </c>
      <c r="P30" s="120">
        <v>37.700000000000003</v>
      </c>
      <c r="Q30" s="121">
        <v>2011</v>
      </c>
      <c r="R30" s="115">
        <v>64.233709489999995</v>
      </c>
      <c r="S30" s="118">
        <v>15.619425469999999</v>
      </c>
      <c r="T30" s="115">
        <v>0.26473076919999999</v>
      </c>
      <c r="U30" s="115">
        <v>1.313961538</v>
      </c>
      <c r="V30" s="115">
        <v>0.348318142</v>
      </c>
      <c r="W30" s="118">
        <v>46.9</v>
      </c>
      <c r="X30" s="122">
        <v>6.148511138E-3</v>
      </c>
      <c r="Y30" s="118">
        <v>3.5920472490000002</v>
      </c>
      <c r="Z30" s="120">
        <v>1.78</v>
      </c>
      <c r="AA30" s="120">
        <v>5.7</v>
      </c>
    </row>
    <row r="31" spans="1:27" s="108" customFormat="1" ht="14.25" customHeight="1" x14ac:dyDescent="0.25">
      <c r="A31" s="108" t="s">
        <v>126</v>
      </c>
      <c r="B31" s="108" t="s">
        <v>127</v>
      </c>
      <c r="C31" s="114">
        <v>7.49</v>
      </c>
      <c r="D31" s="108">
        <v>7.58</v>
      </c>
      <c r="E31" s="108">
        <v>7.83</v>
      </c>
      <c r="F31" s="108">
        <v>2.95</v>
      </c>
      <c r="G31" s="115">
        <v>5.1961823970000003</v>
      </c>
      <c r="H31" s="116">
        <v>49.7</v>
      </c>
      <c r="I31" s="117">
        <v>0.13100000000000001</v>
      </c>
      <c r="J31" s="116">
        <v>14.11</v>
      </c>
      <c r="K31" s="118">
        <v>71.740233380000006</v>
      </c>
      <c r="L31" s="118">
        <v>13.3</v>
      </c>
      <c r="M31" s="118">
        <v>63.326901759999998</v>
      </c>
      <c r="N31" s="115">
        <v>68.049674999999993</v>
      </c>
      <c r="O31" s="119">
        <v>12.203519999999999</v>
      </c>
      <c r="P31" s="120">
        <v>49.2</v>
      </c>
      <c r="Q31" s="121">
        <v>2011</v>
      </c>
      <c r="R31" s="115">
        <v>20.56872096</v>
      </c>
      <c r="S31" s="123" t="s">
        <v>450</v>
      </c>
      <c r="T31" s="115">
        <v>0.43543103449999998</v>
      </c>
      <c r="U31" s="115">
        <v>0.6779137931</v>
      </c>
      <c r="V31" s="115">
        <v>0.52912495199999998</v>
      </c>
      <c r="W31" s="118">
        <v>54.2</v>
      </c>
      <c r="X31" s="122">
        <v>1.5847107110000001E-2</v>
      </c>
      <c r="Y31" s="118">
        <v>-1.842124825</v>
      </c>
      <c r="Z31" s="120">
        <v>1.76</v>
      </c>
      <c r="AA31" s="120">
        <v>6.05</v>
      </c>
    </row>
    <row r="32" spans="1:27" s="108" customFormat="1" ht="14.25" customHeight="1" x14ac:dyDescent="0.25">
      <c r="A32" s="108" t="s">
        <v>128</v>
      </c>
      <c r="B32" s="108" t="s">
        <v>129</v>
      </c>
      <c r="C32" s="114">
        <v>7.26</v>
      </c>
      <c r="D32" s="108">
        <v>7.52</v>
      </c>
      <c r="E32" s="108">
        <v>7.76</v>
      </c>
      <c r="F32" s="108">
        <v>2.78</v>
      </c>
      <c r="G32" s="115">
        <v>4.5871559629999998</v>
      </c>
      <c r="H32" s="116">
        <v>54.010000000000005</v>
      </c>
      <c r="I32" s="117">
        <v>0.19400000000000001</v>
      </c>
      <c r="J32" s="116">
        <v>16.100000000000001</v>
      </c>
      <c r="K32" s="118">
        <v>69.119523610000002</v>
      </c>
      <c r="L32" s="118">
        <v>11.8</v>
      </c>
      <c r="M32" s="118">
        <v>53.801536900000002</v>
      </c>
      <c r="N32" s="115">
        <v>59.043945000000001</v>
      </c>
      <c r="O32" s="119">
        <v>15.47246</v>
      </c>
      <c r="P32" s="120">
        <v>43.7</v>
      </c>
      <c r="Q32" s="121">
        <v>2011</v>
      </c>
      <c r="R32" s="115">
        <v>28.827187469999998</v>
      </c>
      <c r="S32" s="118">
        <v>14.47202162</v>
      </c>
      <c r="T32" s="115">
        <v>0.20399999999999999</v>
      </c>
      <c r="U32" s="115">
        <v>0.83907407410000001</v>
      </c>
      <c r="V32" s="115">
        <v>0.22335099999999999</v>
      </c>
      <c r="W32" s="118">
        <v>50.5</v>
      </c>
      <c r="X32" s="122">
        <v>0</v>
      </c>
      <c r="Y32" s="118">
        <v>-2.157355447</v>
      </c>
      <c r="Z32" s="120">
        <v>1.7</v>
      </c>
      <c r="AA32" s="120">
        <v>6.05</v>
      </c>
    </row>
    <row r="33" spans="1:27" s="108" customFormat="1" ht="14.25" customHeight="1" x14ac:dyDescent="0.25">
      <c r="A33" s="108" t="s">
        <v>130</v>
      </c>
      <c r="B33" s="108" t="s">
        <v>131</v>
      </c>
      <c r="C33" s="114">
        <v>7.15</v>
      </c>
      <c r="D33" s="108">
        <v>7.31</v>
      </c>
      <c r="E33" s="108">
        <v>7.37</v>
      </c>
      <c r="F33" s="108">
        <v>2.82</v>
      </c>
      <c r="G33" s="115">
        <v>5.1428571429999996</v>
      </c>
      <c r="H33" s="116">
        <v>46.11</v>
      </c>
      <c r="I33" s="117">
        <v>0.21</v>
      </c>
      <c r="J33" s="116">
        <v>12.83</v>
      </c>
      <c r="K33" s="118">
        <v>65.129097770000001</v>
      </c>
      <c r="L33" s="118">
        <v>11.3</v>
      </c>
      <c r="M33" s="118">
        <v>48.226644039999996</v>
      </c>
      <c r="N33" s="115">
        <v>59.908659999999998</v>
      </c>
      <c r="O33" s="119">
        <v>16.58248</v>
      </c>
      <c r="P33" s="120">
        <v>32</v>
      </c>
      <c r="Q33" s="121">
        <v>2011</v>
      </c>
      <c r="R33" s="115">
        <v>32.70737441</v>
      </c>
      <c r="S33" s="118">
        <v>12.58557963</v>
      </c>
      <c r="T33" s="115">
        <v>0.25387421380000003</v>
      </c>
      <c r="U33" s="115">
        <v>1.1155345910000001</v>
      </c>
      <c r="V33" s="115">
        <v>0.23598177400000001</v>
      </c>
      <c r="W33" s="118">
        <v>39.299999999999997</v>
      </c>
      <c r="X33" s="122">
        <v>0</v>
      </c>
      <c r="Y33" s="118">
        <v>-0.58248279930000002</v>
      </c>
      <c r="Z33" s="120">
        <v>1.76</v>
      </c>
      <c r="AA33" s="120">
        <v>5.83</v>
      </c>
    </row>
    <row r="34" spans="1:27" s="108" customFormat="1" ht="14.25" customHeight="1" x14ac:dyDescent="0.25">
      <c r="A34" s="108" t="s">
        <v>132</v>
      </c>
      <c r="B34" s="108" t="s">
        <v>133</v>
      </c>
      <c r="C34" s="114">
        <v>7.54</v>
      </c>
      <c r="D34" s="108">
        <v>7.71</v>
      </c>
      <c r="E34" s="108">
        <v>7.79</v>
      </c>
      <c r="F34" s="108">
        <v>3.09</v>
      </c>
      <c r="G34" s="115">
        <v>3.703703704</v>
      </c>
      <c r="H34" s="116">
        <v>54.43</v>
      </c>
      <c r="I34" s="117">
        <v>0.115</v>
      </c>
      <c r="J34" s="116">
        <v>16.850000000000001</v>
      </c>
      <c r="K34" s="118">
        <v>68.930041149999994</v>
      </c>
      <c r="L34" s="118">
        <v>10.4</v>
      </c>
      <c r="M34" s="118">
        <v>69.474443249999993</v>
      </c>
      <c r="N34" s="115">
        <v>65.868740000000003</v>
      </c>
      <c r="O34" s="119">
        <v>10.002940000000001</v>
      </c>
      <c r="P34" s="120">
        <v>49</v>
      </c>
      <c r="Q34" s="121">
        <v>2011</v>
      </c>
      <c r="R34" s="115">
        <v>30.95106337</v>
      </c>
      <c r="S34" s="118">
        <v>12.21746136</v>
      </c>
      <c r="T34" s="115">
        <v>0.24358260870000001</v>
      </c>
      <c r="U34" s="115">
        <v>0.81958260869999999</v>
      </c>
      <c r="V34" s="115">
        <v>0.57132039300000004</v>
      </c>
      <c r="W34" s="118">
        <v>47.4</v>
      </c>
      <c r="X34" s="122">
        <v>0</v>
      </c>
      <c r="Y34" s="118">
        <v>2.2438166740000001E-2</v>
      </c>
      <c r="Z34" s="120">
        <v>1.56</v>
      </c>
      <c r="AA34" s="120">
        <v>6.35</v>
      </c>
    </row>
    <row r="35" spans="1:27" s="108" customFormat="1" ht="14.25" customHeight="1" x14ac:dyDescent="0.25">
      <c r="A35" s="108" t="s">
        <v>134</v>
      </c>
      <c r="B35" s="108" t="s">
        <v>135</v>
      </c>
      <c r="C35" s="114">
        <v>7.17</v>
      </c>
      <c r="D35" s="108">
        <v>7.34</v>
      </c>
      <c r="E35" s="108">
        <v>7.52</v>
      </c>
      <c r="F35" s="108">
        <v>3.15</v>
      </c>
      <c r="G35" s="115">
        <v>4.5838359469999999</v>
      </c>
      <c r="H35" s="116">
        <v>56.42</v>
      </c>
      <c r="I35" s="117">
        <v>0.19800000000000001</v>
      </c>
      <c r="J35" s="116">
        <v>17</v>
      </c>
      <c r="K35" s="118">
        <v>66.334300220000003</v>
      </c>
      <c r="L35" s="118">
        <v>16.7</v>
      </c>
      <c r="M35" s="118">
        <v>62.209365750000003</v>
      </c>
      <c r="N35" s="115">
        <v>62.095059999999997</v>
      </c>
      <c r="O35" s="119">
        <v>12.472950000000001</v>
      </c>
      <c r="P35" s="120">
        <v>44.98</v>
      </c>
      <c r="Q35" s="121">
        <v>2016</v>
      </c>
      <c r="R35" s="115">
        <v>59.902694799999999</v>
      </c>
      <c r="S35" s="118">
        <v>10.83326879</v>
      </c>
      <c r="T35" s="115">
        <v>0.275026616</v>
      </c>
      <c r="U35" s="115">
        <v>1.1548973380000001</v>
      </c>
      <c r="V35" s="115">
        <v>0.31822859100000001</v>
      </c>
      <c r="W35" s="118">
        <v>43.6</v>
      </c>
      <c r="X35" s="122">
        <v>2.2016102579999999E-3</v>
      </c>
      <c r="Y35" s="118">
        <v>2.2413461899999998</v>
      </c>
      <c r="Z35" s="120">
        <v>1.9</v>
      </c>
      <c r="AA35" s="120">
        <v>5.7</v>
      </c>
    </row>
    <row r="36" spans="1:27" s="108" customFormat="1" ht="14.25" customHeight="1" x14ac:dyDescent="0.25">
      <c r="A36" s="108" t="s">
        <v>136</v>
      </c>
      <c r="B36" s="108" t="s">
        <v>137</v>
      </c>
      <c r="C36" s="114">
        <v>7.44</v>
      </c>
      <c r="D36" s="108">
        <v>7.59</v>
      </c>
      <c r="E36" s="108">
        <v>7.77</v>
      </c>
      <c r="F36" s="108">
        <v>2.73</v>
      </c>
      <c r="G36" s="115">
        <v>3.0812324929999999</v>
      </c>
      <c r="H36" s="116">
        <v>56.330000000000005</v>
      </c>
      <c r="I36" s="117">
        <v>0.124</v>
      </c>
      <c r="J36" s="116">
        <v>12.98</v>
      </c>
      <c r="K36" s="118">
        <v>74.170616109999997</v>
      </c>
      <c r="L36" s="118">
        <v>13.6</v>
      </c>
      <c r="M36" s="118">
        <v>60.911680689999997</v>
      </c>
      <c r="N36" s="115">
        <v>66.198644999999999</v>
      </c>
      <c r="O36" s="119">
        <v>11.70684</v>
      </c>
      <c r="P36" s="120">
        <v>46</v>
      </c>
      <c r="Q36" s="121">
        <v>2011</v>
      </c>
      <c r="R36" s="115">
        <v>36.010901619999999</v>
      </c>
      <c r="S36" s="123" t="s">
        <v>450</v>
      </c>
      <c r="T36" s="115">
        <v>0.2120444444</v>
      </c>
      <c r="U36" s="115">
        <v>0.8106518519</v>
      </c>
      <c r="V36" s="115">
        <v>0.23131196100000001</v>
      </c>
      <c r="W36" s="118">
        <v>52.8</v>
      </c>
      <c r="X36" s="122">
        <v>1.417226865E-2</v>
      </c>
      <c r="Y36" s="118">
        <v>-1.603828655</v>
      </c>
      <c r="Z36" s="120">
        <v>1.86</v>
      </c>
      <c r="AA36" s="120">
        <v>5.95</v>
      </c>
    </row>
    <row r="37" spans="1:27" s="108" customFormat="1" ht="14.25" customHeight="1" x14ac:dyDescent="0.25">
      <c r="A37" s="108" t="s">
        <v>138</v>
      </c>
      <c r="B37" s="108" t="s">
        <v>139</v>
      </c>
      <c r="C37" s="114">
        <v>7.44</v>
      </c>
      <c r="D37" s="108">
        <v>7.57</v>
      </c>
      <c r="E37" s="108">
        <v>7.77</v>
      </c>
      <c r="F37" s="108">
        <v>2.85</v>
      </c>
      <c r="G37" s="115">
        <v>2.7777777779999999</v>
      </c>
      <c r="H37" s="116">
        <v>62.23</v>
      </c>
      <c r="I37" s="117">
        <v>0.106</v>
      </c>
      <c r="J37" s="116">
        <v>12.91</v>
      </c>
      <c r="K37" s="118">
        <v>76.251455179999994</v>
      </c>
      <c r="L37" s="118">
        <v>13.9</v>
      </c>
      <c r="M37" s="118">
        <v>60.063263050000003</v>
      </c>
      <c r="N37" s="115">
        <v>65.738804999999999</v>
      </c>
      <c r="O37" s="119">
        <v>10.94548</v>
      </c>
      <c r="P37" s="120">
        <v>46.2</v>
      </c>
      <c r="Q37" s="121">
        <v>2011</v>
      </c>
      <c r="R37" s="115">
        <v>26.433988930000002</v>
      </c>
      <c r="S37" s="118">
        <v>24.368226780000001</v>
      </c>
      <c r="T37" s="115">
        <v>0.19195151520000001</v>
      </c>
      <c r="U37" s="115">
        <v>1.036084848</v>
      </c>
      <c r="V37" s="115">
        <v>0.229745422</v>
      </c>
      <c r="W37" s="118">
        <v>46.5</v>
      </c>
      <c r="X37" s="122">
        <v>1.0806021109999999E-2</v>
      </c>
      <c r="Y37" s="118">
        <v>-2.6022414779999998</v>
      </c>
      <c r="Z37" s="120">
        <v>1.7</v>
      </c>
      <c r="AA37" s="120">
        <v>6.11</v>
      </c>
    </row>
    <row r="38" spans="1:27" s="108" customFormat="1" ht="14.25" customHeight="1" x14ac:dyDescent="0.25">
      <c r="A38" s="108" t="s">
        <v>140</v>
      </c>
      <c r="B38" s="108" t="s">
        <v>141</v>
      </c>
      <c r="C38" s="114">
        <v>7.32</v>
      </c>
      <c r="D38" s="108">
        <v>7.55</v>
      </c>
      <c r="E38" s="108">
        <v>7.68</v>
      </c>
      <c r="F38" s="108">
        <v>2.97</v>
      </c>
      <c r="G38" s="115">
        <v>4.9888309749999999</v>
      </c>
      <c r="H38" s="116">
        <v>48.22</v>
      </c>
      <c r="I38" s="117">
        <v>0.17299999999999999</v>
      </c>
      <c r="J38" s="116">
        <v>21.38</v>
      </c>
      <c r="K38" s="118">
        <v>63.992359120000003</v>
      </c>
      <c r="L38" s="118">
        <v>13.5</v>
      </c>
      <c r="M38" s="118">
        <v>56.153172240000004</v>
      </c>
      <c r="N38" s="115">
        <v>59.599024999999997</v>
      </c>
      <c r="O38" s="119">
        <v>14.403460000000001</v>
      </c>
      <c r="P38" s="120">
        <v>33.58</v>
      </c>
      <c r="Q38" s="121">
        <v>2016</v>
      </c>
      <c r="R38" s="115">
        <v>50.750791049999997</v>
      </c>
      <c r="S38" s="118">
        <v>18.17469097</v>
      </c>
      <c r="T38" s="115">
        <v>0.2276832298</v>
      </c>
      <c r="U38" s="115">
        <v>0.8542795031</v>
      </c>
      <c r="V38" s="115">
        <v>0.28652996800000002</v>
      </c>
      <c r="W38" s="118">
        <v>47.5</v>
      </c>
      <c r="X38" s="122">
        <v>1.135507704E-2</v>
      </c>
      <c r="Y38" s="118">
        <v>0.58730186299999998</v>
      </c>
      <c r="Z38" s="120">
        <v>1.87</v>
      </c>
      <c r="AA38" s="120">
        <v>5.8</v>
      </c>
    </row>
    <row r="39" spans="1:27" s="108" customFormat="1" ht="14.25" customHeight="1" x14ac:dyDescent="0.25">
      <c r="A39" s="108" t="s">
        <v>142</v>
      </c>
      <c r="B39" s="108" t="s">
        <v>143</v>
      </c>
      <c r="C39" s="114">
        <v>7.36</v>
      </c>
      <c r="D39" s="108">
        <v>7.4</v>
      </c>
      <c r="E39" s="108">
        <v>7.68</v>
      </c>
      <c r="F39" s="108">
        <v>2.87</v>
      </c>
      <c r="G39" s="115">
        <v>5.4487179489999997</v>
      </c>
      <c r="H39" s="116">
        <v>45.49</v>
      </c>
      <c r="I39" s="117">
        <v>0.19800000000000001</v>
      </c>
      <c r="J39" s="116">
        <v>15.35</v>
      </c>
      <c r="K39" s="118">
        <v>70.632737280000001</v>
      </c>
      <c r="L39" s="118">
        <v>17.399999999999999</v>
      </c>
      <c r="M39" s="118">
        <v>53.648101650000001</v>
      </c>
      <c r="N39" s="115">
        <v>62.973480000000002</v>
      </c>
      <c r="O39" s="119">
        <v>12.99498</v>
      </c>
      <c r="P39" s="120">
        <v>42.3</v>
      </c>
      <c r="Q39" s="121">
        <v>2011</v>
      </c>
      <c r="R39" s="115">
        <v>57.298605739999999</v>
      </c>
      <c r="S39" s="118">
        <v>13.998600079999999</v>
      </c>
      <c r="T39" s="115">
        <v>0.252741573</v>
      </c>
      <c r="U39" s="115">
        <v>0.62655056180000002</v>
      </c>
      <c r="V39" s="115">
        <v>0.41028088099999999</v>
      </c>
      <c r="W39" s="118">
        <v>49.4</v>
      </c>
      <c r="X39" s="122">
        <v>0</v>
      </c>
      <c r="Y39" s="118">
        <v>0.48822757210000001</v>
      </c>
      <c r="Z39" s="120">
        <v>1.86</v>
      </c>
      <c r="AA39" s="120">
        <v>5.7</v>
      </c>
    </row>
    <row r="40" spans="1:27" s="108" customFormat="1" ht="14.25" customHeight="1" x14ac:dyDescent="0.25">
      <c r="A40" s="108" t="s">
        <v>144</v>
      </c>
      <c r="B40" s="108" t="s">
        <v>145</v>
      </c>
      <c r="C40" s="114">
        <v>7.27</v>
      </c>
      <c r="D40" s="108">
        <v>7.35</v>
      </c>
      <c r="E40" s="108">
        <v>7.6</v>
      </c>
      <c r="F40" s="108">
        <v>2.81</v>
      </c>
      <c r="G40" s="115">
        <v>3.5440613029999999</v>
      </c>
      <c r="H40" s="116">
        <v>53.05</v>
      </c>
      <c r="I40" s="117">
        <v>0.184</v>
      </c>
      <c r="J40" s="116">
        <v>14.23</v>
      </c>
      <c r="K40" s="118">
        <v>71.994205699999995</v>
      </c>
      <c r="L40" s="118">
        <v>16.5</v>
      </c>
      <c r="M40" s="118">
        <v>52.889047609999999</v>
      </c>
      <c r="N40" s="115">
        <v>64.140929999999997</v>
      </c>
      <c r="O40" s="119">
        <v>13.28595</v>
      </c>
      <c r="P40" s="120">
        <v>40.9</v>
      </c>
      <c r="Q40" s="121">
        <v>2011</v>
      </c>
      <c r="R40" s="115">
        <v>44.010999589999997</v>
      </c>
      <c r="S40" s="118">
        <v>24.921687510000002</v>
      </c>
      <c r="T40" s="115">
        <v>0.23974545450000001</v>
      </c>
      <c r="U40" s="115">
        <v>0.91032727270000002</v>
      </c>
      <c r="V40" s="115">
        <v>0.28884437499999999</v>
      </c>
      <c r="W40" s="118">
        <v>42.7</v>
      </c>
      <c r="X40" s="122">
        <v>0</v>
      </c>
      <c r="Y40" s="118">
        <v>3.430014318</v>
      </c>
      <c r="Z40" s="120">
        <v>1.66</v>
      </c>
      <c r="AA40" s="120">
        <v>5.84</v>
      </c>
    </row>
    <row r="41" spans="1:27" s="108" customFormat="1" ht="14.25" customHeight="1" x14ac:dyDescent="0.25">
      <c r="A41" s="108" t="s">
        <v>146</v>
      </c>
      <c r="B41" s="108" t="s">
        <v>147</v>
      </c>
      <c r="C41" s="114">
        <v>7.38</v>
      </c>
      <c r="D41" s="108">
        <v>7.52</v>
      </c>
      <c r="E41" s="108">
        <v>7.78</v>
      </c>
      <c r="F41" s="108">
        <v>2.83</v>
      </c>
      <c r="G41" s="115">
        <v>3.1550068590000002</v>
      </c>
      <c r="H41" s="116">
        <v>57.330000000000005</v>
      </c>
      <c r="I41" s="117">
        <v>0.13200000000000001</v>
      </c>
      <c r="J41" s="116">
        <v>14.93</v>
      </c>
      <c r="K41" s="118">
        <v>72.401433690000005</v>
      </c>
      <c r="L41" s="118">
        <v>13.3</v>
      </c>
      <c r="M41" s="118">
        <v>58.350080419999998</v>
      </c>
      <c r="N41" s="115">
        <v>66.782139999999998</v>
      </c>
      <c r="O41" s="119">
        <v>12.1289</v>
      </c>
      <c r="P41" s="120">
        <v>43.2</v>
      </c>
      <c r="Q41" s="121">
        <v>2011</v>
      </c>
      <c r="R41" s="115">
        <v>38.685974960000003</v>
      </c>
      <c r="S41" s="123" t="s">
        <v>450</v>
      </c>
      <c r="T41" s="115">
        <v>0.17195698919999999</v>
      </c>
      <c r="U41" s="115">
        <v>0.91246236560000005</v>
      </c>
      <c r="V41" s="115">
        <v>0.31627625500000001</v>
      </c>
      <c r="W41" s="118">
        <v>47.9</v>
      </c>
      <c r="X41" s="122">
        <v>0</v>
      </c>
      <c r="Y41" s="118">
        <v>-1.1852189420000001</v>
      </c>
      <c r="Z41" s="120">
        <v>1.66</v>
      </c>
      <c r="AA41" s="120">
        <v>5.99</v>
      </c>
    </row>
    <row r="42" spans="1:27" s="108" customFormat="1" ht="14.25" customHeight="1" x14ac:dyDescent="0.25">
      <c r="A42" s="108" t="s">
        <v>148</v>
      </c>
      <c r="B42" s="108" t="s">
        <v>149</v>
      </c>
      <c r="C42" s="114">
        <v>7.35</v>
      </c>
      <c r="D42" s="108">
        <v>7.51</v>
      </c>
      <c r="E42" s="108">
        <v>7.81</v>
      </c>
      <c r="F42" s="108">
        <v>2.92</v>
      </c>
      <c r="G42" s="115">
        <v>3.9036544850000001</v>
      </c>
      <c r="H42" s="116">
        <v>55.35</v>
      </c>
      <c r="I42" s="117">
        <v>0.153</v>
      </c>
      <c r="J42" s="116">
        <v>15.67</v>
      </c>
      <c r="K42" s="118">
        <v>68.762475050000006</v>
      </c>
      <c r="L42" s="118">
        <v>14.8</v>
      </c>
      <c r="M42" s="118">
        <v>56.408294439999999</v>
      </c>
      <c r="N42" s="115">
        <v>62.830129999999997</v>
      </c>
      <c r="O42" s="119">
        <v>11.13758</v>
      </c>
      <c r="P42" s="120">
        <v>34.47</v>
      </c>
      <c r="Q42" s="121">
        <v>2016</v>
      </c>
      <c r="R42" s="115">
        <v>28.816160499999999</v>
      </c>
      <c r="S42" s="118">
        <v>25.84935887</v>
      </c>
      <c r="T42" s="115">
        <v>0.19959090909999999</v>
      </c>
      <c r="U42" s="115">
        <v>0.97847727269999996</v>
      </c>
      <c r="V42" s="115">
        <v>0.22485366700000001</v>
      </c>
      <c r="W42" s="118">
        <v>48.7</v>
      </c>
      <c r="X42" s="122">
        <v>4.5891558249999999E-3</v>
      </c>
      <c r="Y42" s="118">
        <v>-1.250770087</v>
      </c>
      <c r="Z42" s="120">
        <v>1.89</v>
      </c>
      <c r="AA42" s="120">
        <v>5.71</v>
      </c>
    </row>
    <row r="43" spans="1:27" s="108" customFormat="1" ht="14.25" customHeight="1" x14ac:dyDescent="0.25">
      <c r="A43" s="108" t="s">
        <v>150</v>
      </c>
      <c r="B43" s="108" t="s">
        <v>151</v>
      </c>
      <c r="C43" s="114">
        <v>7.31</v>
      </c>
      <c r="D43" s="108">
        <v>7.46</v>
      </c>
      <c r="E43" s="108">
        <v>7.71</v>
      </c>
      <c r="F43" s="108">
        <v>2.94</v>
      </c>
      <c r="G43" s="115">
        <v>5.654761905</v>
      </c>
      <c r="H43" s="116">
        <v>51.76</v>
      </c>
      <c r="I43" s="117">
        <v>0.185</v>
      </c>
      <c r="J43" s="116">
        <v>15.82</v>
      </c>
      <c r="K43" s="118">
        <v>62.910035729999997</v>
      </c>
      <c r="L43" s="118">
        <v>15.4</v>
      </c>
      <c r="M43" s="118">
        <v>54.72095126</v>
      </c>
      <c r="N43" s="115">
        <v>62.085884999999998</v>
      </c>
      <c r="O43" s="119">
        <v>12.670450000000001</v>
      </c>
      <c r="P43" s="120">
        <v>36.79</v>
      </c>
      <c r="Q43" s="121">
        <v>2016</v>
      </c>
      <c r="R43" s="115">
        <v>70.280016790000005</v>
      </c>
      <c r="S43" s="118">
        <v>17.80508026</v>
      </c>
      <c r="T43" s="115">
        <v>0.20369642860000001</v>
      </c>
      <c r="U43" s="115">
        <v>1.046928571</v>
      </c>
      <c r="V43" s="115">
        <v>0.23946035199999999</v>
      </c>
      <c r="W43" s="118">
        <v>41.8</v>
      </c>
      <c r="X43" s="122">
        <v>1.014739085E-2</v>
      </c>
      <c r="Y43" s="118">
        <v>-0.70316221479999996</v>
      </c>
      <c r="Z43" s="120">
        <v>1.72</v>
      </c>
      <c r="AA43" s="120">
        <v>5.92</v>
      </c>
    </row>
    <row r="44" spans="1:27" s="108" customFormat="1" ht="14.25" customHeight="1" x14ac:dyDescent="0.25">
      <c r="A44" s="108" t="s">
        <v>152</v>
      </c>
      <c r="B44" s="108" t="s">
        <v>153</v>
      </c>
      <c r="C44" s="114">
        <v>7.31</v>
      </c>
      <c r="D44" s="108">
        <v>7.32</v>
      </c>
      <c r="E44" s="108">
        <v>7.59</v>
      </c>
      <c r="F44" s="108">
        <v>2.82</v>
      </c>
      <c r="G44" s="115">
        <v>6.4327485380000002</v>
      </c>
      <c r="H44" s="116">
        <v>55.58</v>
      </c>
      <c r="I44" s="117">
        <v>0.21299999999999999</v>
      </c>
      <c r="J44" s="116">
        <v>11.55</v>
      </c>
      <c r="K44" s="118">
        <v>65.512180799999996</v>
      </c>
      <c r="L44" s="118">
        <v>15.9</v>
      </c>
      <c r="M44" s="118">
        <v>53.206133299999998</v>
      </c>
      <c r="N44" s="115">
        <v>61.70055</v>
      </c>
      <c r="O44" s="119">
        <v>11.580310000000001</v>
      </c>
      <c r="P44" s="120">
        <v>42.1</v>
      </c>
      <c r="Q44" s="121">
        <v>2011</v>
      </c>
      <c r="R44" s="115">
        <v>58.187152879999999</v>
      </c>
      <c r="S44" s="118">
        <v>20.741245150000001</v>
      </c>
      <c r="T44" s="115">
        <v>0.22306611570000001</v>
      </c>
      <c r="U44" s="115">
        <v>1.1412479339999999</v>
      </c>
      <c r="V44" s="115">
        <v>0.13734737599999999</v>
      </c>
      <c r="W44" s="118">
        <v>48.6</v>
      </c>
      <c r="X44" s="122">
        <v>0</v>
      </c>
      <c r="Y44" s="118">
        <v>-0.1751902431</v>
      </c>
      <c r="Z44" s="120">
        <v>1.79</v>
      </c>
      <c r="AA44" s="120">
        <v>5.75</v>
      </c>
    </row>
    <row r="45" spans="1:27" s="108" customFormat="1" ht="14.25" customHeight="1" x14ac:dyDescent="0.25">
      <c r="A45" s="108" t="s">
        <v>154</v>
      </c>
      <c r="B45" s="108" t="s">
        <v>155</v>
      </c>
      <c r="C45" s="114">
        <v>7.39</v>
      </c>
      <c r="D45" s="108">
        <v>7.41</v>
      </c>
      <c r="E45" s="108">
        <v>7.65</v>
      </c>
      <c r="F45" s="108">
        <v>2.9</v>
      </c>
      <c r="G45" s="115">
        <v>5.3376906320000002</v>
      </c>
      <c r="H45" s="116">
        <v>52.410000000000004</v>
      </c>
      <c r="I45" s="117">
        <v>0.17399999999999999</v>
      </c>
      <c r="J45" s="116">
        <v>16.97</v>
      </c>
      <c r="K45" s="118">
        <v>71.116071430000005</v>
      </c>
      <c r="L45" s="118">
        <v>14.3</v>
      </c>
      <c r="M45" s="118">
        <v>56.286522920000003</v>
      </c>
      <c r="N45" s="115">
        <v>63.745865000000002</v>
      </c>
      <c r="O45" s="119">
        <v>13.611649999999999</v>
      </c>
      <c r="P45" s="120">
        <v>31.52</v>
      </c>
      <c r="Q45" s="121">
        <v>2016</v>
      </c>
      <c r="R45" s="115">
        <v>41.838525760000003</v>
      </c>
      <c r="S45" s="118">
        <v>15.107992149999999</v>
      </c>
      <c r="T45" s="115">
        <v>0.2511308411</v>
      </c>
      <c r="U45" s="115">
        <v>1.1122710280000001</v>
      </c>
      <c r="V45" s="115">
        <v>0.16743897399999999</v>
      </c>
      <c r="W45" s="118">
        <v>44.1</v>
      </c>
      <c r="X45" s="122">
        <v>5.5617661940000002E-3</v>
      </c>
      <c r="Y45" s="118">
        <v>0.1250661991</v>
      </c>
      <c r="Z45" s="120">
        <v>1.81</v>
      </c>
      <c r="AA45" s="120">
        <v>5.75</v>
      </c>
    </row>
    <row r="46" spans="1:27" s="108" customFormat="1" ht="14.25" customHeight="1" x14ac:dyDescent="0.25">
      <c r="A46" s="108" t="s">
        <v>156</v>
      </c>
      <c r="B46" s="108" t="s">
        <v>157</v>
      </c>
      <c r="C46" s="114">
        <v>7.3</v>
      </c>
      <c r="D46" s="108">
        <v>7.44</v>
      </c>
      <c r="E46" s="108">
        <v>7.74</v>
      </c>
      <c r="F46" s="108">
        <v>2.91</v>
      </c>
      <c r="G46" s="115">
        <v>5.4892601430000001</v>
      </c>
      <c r="H46" s="116">
        <v>53.879999999999995</v>
      </c>
      <c r="I46" s="117">
        <v>0.17399999999999999</v>
      </c>
      <c r="J46" s="116">
        <v>13.61</v>
      </c>
      <c r="K46" s="118">
        <v>75</v>
      </c>
      <c r="L46" s="118">
        <v>13.1</v>
      </c>
      <c r="M46" s="118">
        <v>52.801291740000003</v>
      </c>
      <c r="N46" s="115">
        <v>63.842694999999999</v>
      </c>
      <c r="O46" s="119">
        <v>12.60815</v>
      </c>
      <c r="P46" s="120">
        <v>31.71</v>
      </c>
      <c r="Q46" s="121">
        <v>2016</v>
      </c>
      <c r="R46" s="115">
        <v>24.864579280000001</v>
      </c>
      <c r="S46" s="118">
        <v>36.895128880000001</v>
      </c>
      <c r="T46" s="115">
        <v>0.2092959184</v>
      </c>
      <c r="U46" s="115">
        <v>1.1913367349999999</v>
      </c>
      <c r="V46" s="115">
        <v>0.181366939</v>
      </c>
      <c r="W46" s="118">
        <v>47.9</v>
      </c>
      <c r="X46" s="122">
        <v>5.9871276750000004E-3</v>
      </c>
      <c r="Y46" s="118">
        <v>-2.3376747779999998</v>
      </c>
      <c r="Z46" s="120">
        <v>1.82</v>
      </c>
      <c r="AA46" s="120">
        <v>5.78</v>
      </c>
    </row>
    <row r="47" spans="1:27" s="108" customFormat="1" ht="14.25" customHeight="1" x14ac:dyDescent="0.25">
      <c r="A47" s="108" t="s">
        <v>158</v>
      </c>
      <c r="B47" s="108" t="s">
        <v>159</v>
      </c>
      <c r="C47" s="114">
        <v>7.3</v>
      </c>
      <c r="D47" s="108">
        <v>7.44</v>
      </c>
      <c r="E47" s="108">
        <v>7.71</v>
      </c>
      <c r="F47" s="108">
        <v>2.9</v>
      </c>
      <c r="G47" s="115">
        <v>6.7031463750000002</v>
      </c>
      <c r="H47" s="116">
        <v>51.93</v>
      </c>
      <c r="I47" s="117">
        <v>0.151</v>
      </c>
      <c r="J47" s="116">
        <v>15.590000000000002</v>
      </c>
      <c r="K47" s="118">
        <v>73.355263160000007</v>
      </c>
      <c r="L47" s="118">
        <v>15.2</v>
      </c>
      <c r="M47" s="118">
        <v>53.349175770000002</v>
      </c>
      <c r="N47" s="115">
        <v>60.771025000000002</v>
      </c>
      <c r="O47" s="119">
        <v>11.6137</v>
      </c>
      <c r="P47" s="120">
        <v>40.1</v>
      </c>
      <c r="Q47" s="121">
        <v>2011</v>
      </c>
      <c r="R47" s="115">
        <v>37.416603199999997</v>
      </c>
      <c r="S47" s="118">
        <v>17.221585470000001</v>
      </c>
      <c r="T47" s="115">
        <v>0.18577914109999999</v>
      </c>
      <c r="U47" s="115">
        <v>1.0860122699999999</v>
      </c>
      <c r="V47" s="115">
        <v>0.28215654600000001</v>
      </c>
      <c r="W47" s="118">
        <v>44.9</v>
      </c>
      <c r="X47" s="122">
        <v>7.1802457079999998E-3</v>
      </c>
      <c r="Y47" s="118">
        <v>-1.3933238729999999</v>
      </c>
      <c r="Z47" s="120">
        <v>1.91</v>
      </c>
      <c r="AA47" s="120">
        <v>5.69</v>
      </c>
    </row>
    <row r="48" spans="1:27" s="108" customFormat="1" ht="14.25" customHeight="1" x14ac:dyDescent="0.25">
      <c r="A48" s="108" t="s">
        <v>160</v>
      </c>
      <c r="B48" s="108" t="s">
        <v>161</v>
      </c>
      <c r="C48" s="114">
        <v>7.28</v>
      </c>
      <c r="D48" s="108">
        <v>7.57</v>
      </c>
      <c r="E48" s="108">
        <v>7.7</v>
      </c>
      <c r="F48" s="108">
        <v>2.96</v>
      </c>
      <c r="G48" s="115">
        <v>2.388059701</v>
      </c>
      <c r="H48" s="116">
        <v>62.71</v>
      </c>
      <c r="I48" s="117">
        <v>0.11799999999999999</v>
      </c>
      <c r="J48" s="116">
        <v>13.19</v>
      </c>
      <c r="K48" s="118">
        <v>74.041095889999994</v>
      </c>
      <c r="L48" s="118">
        <v>14.3</v>
      </c>
      <c r="M48" s="118">
        <v>63.750722170000003</v>
      </c>
      <c r="N48" s="115">
        <v>68.821070000000006</v>
      </c>
      <c r="O48" s="119">
        <v>9.7821730000000002</v>
      </c>
      <c r="P48" s="120">
        <v>41.5</v>
      </c>
      <c r="Q48" s="121">
        <v>2011</v>
      </c>
      <c r="R48" s="115">
        <v>24.560137310000002</v>
      </c>
      <c r="S48" s="123" t="s">
        <v>450</v>
      </c>
      <c r="T48" s="115">
        <v>0.15621333330000001</v>
      </c>
      <c r="U48" s="115">
        <v>0.93415999999999999</v>
      </c>
      <c r="V48" s="115">
        <v>0.22940232699999999</v>
      </c>
      <c r="W48" s="118">
        <v>42.3</v>
      </c>
      <c r="X48" s="122">
        <v>0</v>
      </c>
      <c r="Y48" s="118">
        <v>-2.1390938839999998</v>
      </c>
      <c r="Z48" s="120">
        <v>1.61</v>
      </c>
      <c r="AA48" s="120">
        <v>6.07</v>
      </c>
    </row>
    <row r="49" spans="1:27" s="108" customFormat="1" ht="14.25" customHeight="1" x14ac:dyDescent="0.25">
      <c r="A49" s="108" t="s">
        <v>162</v>
      </c>
      <c r="B49" s="108" t="s">
        <v>163</v>
      </c>
      <c r="C49" s="114">
        <v>7.51</v>
      </c>
      <c r="D49" s="108">
        <v>7.7</v>
      </c>
      <c r="E49" s="108">
        <v>7.89</v>
      </c>
      <c r="F49" s="108">
        <v>2.94</v>
      </c>
      <c r="G49" s="115">
        <v>4.1909196739999999</v>
      </c>
      <c r="H49" s="116">
        <v>60.07</v>
      </c>
      <c r="I49" s="117">
        <v>9.1999999999999998E-2</v>
      </c>
      <c r="J49" s="116">
        <v>12.18</v>
      </c>
      <c r="K49" s="118">
        <v>75.145631069999993</v>
      </c>
      <c r="L49" s="118">
        <v>14.9</v>
      </c>
      <c r="M49" s="118">
        <v>62.560723009999997</v>
      </c>
      <c r="N49" s="115">
        <v>69.265020000000007</v>
      </c>
      <c r="O49" s="119">
        <v>10.24452</v>
      </c>
      <c r="P49" s="120">
        <v>49.5</v>
      </c>
      <c r="Q49" s="121">
        <v>2011</v>
      </c>
      <c r="R49" s="115">
        <v>15.683900469999999</v>
      </c>
      <c r="S49" s="118">
        <v>17.374424470000001</v>
      </c>
      <c r="T49" s="115">
        <v>0.2291752577</v>
      </c>
      <c r="U49" s="115">
        <v>0.88670103089999996</v>
      </c>
      <c r="V49" s="115">
        <v>0.21282533000000001</v>
      </c>
      <c r="W49" s="118">
        <v>45.5</v>
      </c>
      <c r="X49" s="122">
        <v>1.2752092939999999E-2</v>
      </c>
      <c r="Y49" s="118">
        <v>-2.8957492089999999</v>
      </c>
      <c r="Z49" s="120">
        <v>1.52</v>
      </c>
      <c r="AA49" s="120">
        <v>6.57</v>
      </c>
    </row>
    <row r="50" spans="1:27" s="108" customFormat="1" ht="14.25" customHeight="1" x14ac:dyDescent="0.25">
      <c r="A50" s="108" t="s">
        <v>164</v>
      </c>
      <c r="B50" s="108" t="s">
        <v>165</v>
      </c>
      <c r="C50" s="114">
        <v>7.44</v>
      </c>
      <c r="D50" s="108">
        <v>7.48</v>
      </c>
      <c r="E50" s="108">
        <v>7.71</v>
      </c>
      <c r="F50" s="108">
        <v>3.27</v>
      </c>
      <c r="G50" s="115">
        <v>4.1111111109999996</v>
      </c>
      <c r="H50" s="116">
        <v>60.8</v>
      </c>
      <c r="I50" s="117">
        <v>0.185</v>
      </c>
      <c r="J50" s="116">
        <v>12.4</v>
      </c>
      <c r="K50" s="118">
        <v>70.966159880000006</v>
      </c>
      <c r="L50" s="118">
        <v>16</v>
      </c>
      <c r="M50" s="118">
        <v>59.268592179999999</v>
      </c>
      <c r="N50" s="115">
        <v>66.008920000000003</v>
      </c>
      <c r="O50" s="119">
        <v>11.35777</v>
      </c>
      <c r="P50" s="120">
        <v>34.1</v>
      </c>
      <c r="Q50" s="121">
        <v>2016</v>
      </c>
      <c r="R50" s="115">
        <v>25.965447609999998</v>
      </c>
      <c r="S50" s="118">
        <v>14.84573041</v>
      </c>
      <c r="T50" s="115">
        <v>0.2148762887</v>
      </c>
      <c r="U50" s="115">
        <v>1.145</v>
      </c>
      <c r="V50" s="115">
        <v>0.33492038499999999</v>
      </c>
      <c r="W50" s="118">
        <v>43.2</v>
      </c>
      <c r="X50" s="122">
        <v>6.1475661789999999E-3</v>
      </c>
      <c r="Y50" s="118">
        <v>1.7771391080000001</v>
      </c>
      <c r="Z50" s="120">
        <v>1.69</v>
      </c>
      <c r="AA50" s="120">
        <v>6.08</v>
      </c>
    </row>
    <row r="51" spans="1:27" s="108" customFormat="1" ht="14.25" customHeight="1" x14ac:dyDescent="0.25">
      <c r="A51" s="108" t="s">
        <v>166</v>
      </c>
      <c r="B51" s="108" t="s">
        <v>167</v>
      </c>
      <c r="C51" s="114">
        <v>7.13</v>
      </c>
      <c r="D51" s="108">
        <v>7.27</v>
      </c>
      <c r="E51" s="108">
        <v>7.6</v>
      </c>
      <c r="F51" s="108">
        <v>3.38</v>
      </c>
      <c r="G51" s="115">
        <v>4.4795783929999997</v>
      </c>
      <c r="H51" s="116">
        <v>54.43</v>
      </c>
      <c r="I51" s="117">
        <v>0.23200000000000001</v>
      </c>
      <c r="J51" s="116">
        <v>12.49</v>
      </c>
      <c r="K51" s="118">
        <v>69.144684249999997</v>
      </c>
      <c r="L51" s="118">
        <v>15.2</v>
      </c>
      <c r="M51" s="118">
        <v>49.839848109999998</v>
      </c>
      <c r="N51" s="115">
        <v>59.022790000000001</v>
      </c>
      <c r="O51" s="119">
        <v>10.78595</v>
      </c>
      <c r="P51" s="120">
        <v>31.02</v>
      </c>
      <c r="Q51" s="121">
        <v>2016</v>
      </c>
      <c r="R51" s="115">
        <v>61.126610069999998</v>
      </c>
      <c r="S51" s="118">
        <v>16.788611100000001</v>
      </c>
      <c r="T51" s="115">
        <v>0.1819125</v>
      </c>
      <c r="U51" s="115">
        <v>1.3741000000000001</v>
      </c>
      <c r="V51" s="115">
        <v>0.13579850399999999</v>
      </c>
      <c r="W51" s="118">
        <v>39.1</v>
      </c>
      <c r="X51" s="122">
        <v>0</v>
      </c>
      <c r="Y51" s="118">
        <v>0.28042951690000001</v>
      </c>
      <c r="Z51" s="120">
        <v>1.88</v>
      </c>
      <c r="AA51" s="120">
        <v>5.62</v>
      </c>
    </row>
    <row r="52" spans="1:27" s="108" customFormat="1" ht="14.25" customHeight="1" x14ac:dyDescent="0.25">
      <c r="A52" s="108" t="s">
        <v>168</v>
      </c>
      <c r="B52" s="108" t="s">
        <v>169</v>
      </c>
      <c r="C52" s="114">
        <v>7.47</v>
      </c>
      <c r="D52" s="108">
        <v>7.64</v>
      </c>
      <c r="E52" s="108">
        <v>7.86</v>
      </c>
      <c r="F52" s="108">
        <v>3.01</v>
      </c>
      <c r="G52" s="115">
        <v>3.6989795920000001</v>
      </c>
      <c r="H52" s="116">
        <v>57.440000000000005</v>
      </c>
      <c r="I52" s="117">
        <v>9.1999999999999998E-2</v>
      </c>
      <c r="J52" s="116">
        <v>13.19</v>
      </c>
      <c r="K52" s="118">
        <v>74.18431597</v>
      </c>
      <c r="L52" s="118">
        <v>10.8</v>
      </c>
      <c r="M52" s="118">
        <v>61.339329450000001</v>
      </c>
      <c r="N52" s="115">
        <v>69.58211</v>
      </c>
      <c r="O52" s="119">
        <v>8.6233979999999999</v>
      </c>
      <c r="P52" s="120">
        <v>48.5</v>
      </c>
      <c r="Q52" s="121">
        <v>2011</v>
      </c>
      <c r="R52" s="115">
        <v>26.430117249999999</v>
      </c>
      <c r="S52" s="118">
        <v>5.1340789649999996</v>
      </c>
      <c r="T52" s="115">
        <v>0.17696629210000001</v>
      </c>
      <c r="U52" s="115">
        <v>1.112865169</v>
      </c>
      <c r="V52" s="115">
        <v>0.30317128999999998</v>
      </c>
      <c r="W52" s="118">
        <v>44.1</v>
      </c>
      <c r="X52" s="122">
        <v>1.3439595739999999E-2</v>
      </c>
      <c r="Y52" s="118">
        <v>-1.552303626</v>
      </c>
      <c r="Z52" s="120">
        <v>1.72</v>
      </c>
      <c r="AA52" s="120">
        <v>6.13</v>
      </c>
    </row>
    <row r="53" spans="1:27" s="108" customFormat="1" ht="14.25" customHeight="1" x14ac:dyDescent="0.25">
      <c r="A53" s="108" t="s">
        <v>170</v>
      </c>
      <c r="B53" s="108" t="s">
        <v>171</v>
      </c>
      <c r="C53" s="114">
        <v>7.57</v>
      </c>
      <c r="D53" s="108">
        <v>7.76</v>
      </c>
      <c r="E53" s="108">
        <v>7.92</v>
      </c>
      <c r="F53" s="108">
        <v>2.89</v>
      </c>
      <c r="G53" s="115">
        <v>2.2974607009999999</v>
      </c>
      <c r="H53" s="116">
        <v>58.330000000000005</v>
      </c>
      <c r="I53" s="117">
        <v>6.6000000000000003E-2</v>
      </c>
      <c r="J53" s="116">
        <v>12.91</v>
      </c>
      <c r="K53" s="118">
        <v>75.011296880000003</v>
      </c>
      <c r="L53" s="118">
        <v>10.5</v>
      </c>
      <c r="M53" s="118">
        <v>63.914411579999999</v>
      </c>
      <c r="N53" s="115">
        <v>70.702394999999996</v>
      </c>
      <c r="O53" s="119">
        <v>8.1396370000000005</v>
      </c>
      <c r="P53" s="120">
        <v>35.21</v>
      </c>
      <c r="Q53" s="121">
        <v>2016</v>
      </c>
      <c r="R53" s="115">
        <v>9.0935923110000001</v>
      </c>
      <c r="S53" s="123" t="s">
        <v>450</v>
      </c>
      <c r="T53" s="115">
        <v>0.13068686869999999</v>
      </c>
      <c r="U53" s="115">
        <v>1.004141414</v>
      </c>
      <c r="V53" s="115">
        <v>0.16248362099999999</v>
      </c>
      <c r="W53" s="118">
        <v>42.2</v>
      </c>
      <c r="X53" s="122">
        <v>4.324244184E-2</v>
      </c>
      <c r="Y53" s="118">
        <v>-3.656142816</v>
      </c>
      <c r="Z53" s="120">
        <v>1.53</v>
      </c>
      <c r="AA53" s="120">
        <v>6.4</v>
      </c>
    </row>
    <row r="54" spans="1:27" s="108" customFormat="1" ht="14.25" customHeight="1" x14ac:dyDescent="0.25">
      <c r="A54" s="108" t="s">
        <v>172</v>
      </c>
      <c r="B54" s="108" t="s">
        <v>173</v>
      </c>
      <c r="C54" s="114">
        <v>7.32</v>
      </c>
      <c r="D54" s="108">
        <v>7.46</v>
      </c>
      <c r="E54" s="108">
        <v>7.64</v>
      </c>
      <c r="F54" s="108">
        <v>3.06</v>
      </c>
      <c r="G54" s="115">
        <v>1.9490254869999999</v>
      </c>
      <c r="H54" s="116">
        <v>58.76</v>
      </c>
      <c r="I54" s="117">
        <v>0.152</v>
      </c>
      <c r="J54" s="116">
        <v>13.420000000000002</v>
      </c>
      <c r="K54" s="118">
        <v>71.584428470000006</v>
      </c>
      <c r="L54" s="118">
        <v>15.6</v>
      </c>
      <c r="M54" s="118">
        <v>56.273876110000003</v>
      </c>
      <c r="N54" s="115">
        <v>64.317864999999998</v>
      </c>
      <c r="O54" s="119">
        <v>11.1159</v>
      </c>
      <c r="P54" s="120">
        <v>33.93</v>
      </c>
      <c r="Q54" s="121">
        <v>2016</v>
      </c>
      <c r="R54" s="115">
        <v>31.1431264</v>
      </c>
      <c r="S54" s="118">
        <v>13.50321044</v>
      </c>
      <c r="T54" s="115">
        <v>0.13894736839999999</v>
      </c>
      <c r="U54" s="115">
        <v>0.95884868420000002</v>
      </c>
      <c r="V54" s="115">
        <v>0.284994156</v>
      </c>
      <c r="W54" s="118">
        <v>48.3</v>
      </c>
      <c r="X54" s="122">
        <v>7.5620370620000004E-3</v>
      </c>
      <c r="Y54" s="118">
        <v>-1.6346625299999999</v>
      </c>
      <c r="Z54" s="120">
        <v>1.75</v>
      </c>
      <c r="AA54" s="120">
        <v>5.79</v>
      </c>
    </row>
    <row r="55" spans="1:27" s="108" customFormat="1" ht="14.25" customHeight="1" x14ac:dyDescent="0.25">
      <c r="A55" s="108" t="s">
        <v>174</v>
      </c>
      <c r="B55" s="108" t="s">
        <v>175</v>
      </c>
      <c r="C55" s="114">
        <v>7.29</v>
      </c>
      <c r="D55" s="108">
        <v>7.57</v>
      </c>
      <c r="E55" s="108">
        <v>7.76</v>
      </c>
      <c r="F55" s="108">
        <v>3.25</v>
      </c>
      <c r="G55" s="115">
        <v>6.1050061050000002</v>
      </c>
      <c r="H55" s="116">
        <v>51.43</v>
      </c>
      <c r="I55" s="117">
        <v>0.20499999999999999</v>
      </c>
      <c r="J55" s="116">
        <v>18.490000000000002</v>
      </c>
      <c r="K55" s="118">
        <v>66.233766230000001</v>
      </c>
      <c r="L55" s="118">
        <v>16.2</v>
      </c>
      <c r="M55" s="118">
        <v>68.422374950000005</v>
      </c>
      <c r="N55" s="115">
        <v>61.833089999999999</v>
      </c>
      <c r="O55" s="119">
        <v>15.266030000000001</v>
      </c>
      <c r="P55" s="120">
        <v>45</v>
      </c>
      <c r="Q55" s="121">
        <v>2011</v>
      </c>
      <c r="R55" s="115">
        <v>38.66761477</v>
      </c>
      <c r="S55" s="118">
        <v>18.282587729999999</v>
      </c>
      <c r="T55" s="115">
        <v>0.2419878788</v>
      </c>
      <c r="U55" s="115">
        <v>1.0356484850000001</v>
      </c>
      <c r="V55" s="115">
        <v>0.60114003100000002</v>
      </c>
      <c r="W55" s="118">
        <v>44.7</v>
      </c>
      <c r="X55" s="122">
        <v>1.7287339790000002E-2</v>
      </c>
      <c r="Y55" s="118">
        <v>3.7725472139999998</v>
      </c>
      <c r="Z55" s="120">
        <v>1.7</v>
      </c>
      <c r="AA55" s="120">
        <v>6.02</v>
      </c>
    </row>
    <row r="56" spans="1:27" s="108" customFormat="1" ht="14.25" customHeight="1" x14ac:dyDescent="0.25">
      <c r="A56" s="108" t="s">
        <v>176</v>
      </c>
      <c r="B56" s="108" t="s">
        <v>177</v>
      </c>
      <c r="C56" s="114">
        <v>7.44</v>
      </c>
      <c r="D56" s="108">
        <v>7.48</v>
      </c>
      <c r="E56" s="108">
        <v>7.64</v>
      </c>
      <c r="F56" s="108">
        <v>2.57</v>
      </c>
      <c r="G56" s="115">
        <v>6.2667860339999999</v>
      </c>
      <c r="H56" s="116">
        <v>50.93</v>
      </c>
      <c r="I56" s="117">
        <v>0.19</v>
      </c>
      <c r="J56" s="116">
        <v>19.38</v>
      </c>
      <c r="K56" s="118">
        <v>69.577814570000001</v>
      </c>
      <c r="L56" s="118">
        <v>15.6</v>
      </c>
      <c r="M56" s="118">
        <v>60.475803110000001</v>
      </c>
      <c r="N56" s="115">
        <v>61.383499999999998</v>
      </c>
      <c r="O56" s="119">
        <v>12.01074</v>
      </c>
      <c r="P56" s="120">
        <v>31.43</v>
      </c>
      <c r="Q56" s="121">
        <v>2016</v>
      </c>
      <c r="R56" s="115">
        <v>33.02248908</v>
      </c>
      <c r="S56" s="118">
        <v>16.18246156</v>
      </c>
      <c r="T56" s="115">
        <v>0.23652000000000001</v>
      </c>
      <c r="U56" s="115">
        <v>1.2369920000000001</v>
      </c>
      <c r="V56" s="115">
        <v>0.467785589</v>
      </c>
      <c r="W56" s="118">
        <v>39.299999999999997</v>
      </c>
      <c r="X56" s="122">
        <v>9.3096000599999992E-3</v>
      </c>
      <c r="Y56" s="118">
        <v>2.0713518830000002</v>
      </c>
      <c r="Z56" s="120">
        <v>1.63</v>
      </c>
      <c r="AA56" s="120">
        <v>6.06</v>
      </c>
    </row>
    <row r="57" spans="1:27" s="108" customFormat="1" ht="14.25" customHeight="1" x14ac:dyDescent="0.25">
      <c r="A57" s="108" t="s">
        <v>178</v>
      </c>
      <c r="B57" s="108" t="s">
        <v>179</v>
      </c>
      <c r="C57" s="114">
        <v>7.39</v>
      </c>
      <c r="D57" s="108">
        <v>7.51</v>
      </c>
      <c r="E57" s="108">
        <v>7.68</v>
      </c>
      <c r="F57" s="108">
        <v>2.92</v>
      </c>
      <c r="G57" s="115">
        <v>5.3191489360000004</v>
      </c>
      <c r="H57" s="116">
        <v>51.54</v>
      </c>
      <c r="I57" s="117">
        <v>0.192</v>
      </c>
      <c r="J57" s="116">
        <v>19.34</v>
      </c>
      <c r="K57" s="118">
        <v>69.787100809999998</v>
      </c>
      <c r="L57" s="118">
        <v>17.2</v>
      </c>
      <c r="M57" s="118">
        <v>54.190621290000003</v>
      </c>
      <c r="N57" s="115">
        <v>62.034585</v>
      </c>
      <c r="O57" s="119">
        <v>12.61694</v>
      </c>
      <c r="P57" s="120">
        <v>31.67</v>
      </c>
      <c r="Q57" s="121">
        <v>2016</v>
      </c>
      <c r="R57" s="115">
        <v>74.617408389999994</v>
      </c>
      <c r="S57" s="118">
        <v>16.220852130000001</v>
      </c>
      <c r="T57" s="115">
        <v>0.2144594595</v>
      </c>
      <c r="U57" s="115">
        <v>1.3721148649999999</v>
      </c>
      <c r="V57" s="115">
        <v>0.24494982000000001</v>
      </c>
      <c r="W57" s="118">
        <v>55.1</v>
      </c>
      <c r="X57" s="122">
        <v>7.8654999510000007E-3</v>
      </c>
      <c r="Y57" s="118">
        <v>2.5537444520000001</v>
      </c>
      <c r="Z57" s="120">
        <v>1.59</v>
      </c>
      <c r="AA57" s="120">
        <v>6.1</v>
      </c>
    </row>
    <row r="58" spans="1:27" s="108" customFormat="1" ht="14.25" customHeight="1" x14ac:dyDescent="0.25">
      <c r="A58" s="108" t="s">
        <v>180</v>
      </c>
      <c r="B58" s="108" t="s">
        <v>181</v>
      </c>
      <c r="C58" s="114">
        <v>7.59</v>
      </c>
      <c r="D58" s="108">
        <v>7.53</v>
      </c>
      <c r="E58" s="108">
        <v>7.91</v>
      </c>
      <c r="F58" s="108">
        <v>2.54</v>
      </c>
      <c r="G58" s="115">
        <v>4.7694753580000002</v>
      </c>
      <c r="H58" s="116">
        <v>47.77</v>
      </c>
      <c r="I58" s="117">
        <v>0.151</v>
      </c>
      <c r="J58" s="116">
        <v>16.5</v>
      </c>
      <c r="K58" s="118">
        <v>71.814092950000003</v>
      </c>
      <c r="L58" s="118">
        <v>17.5</v>
      </c>
      <c r="M58" s="118">
        <v>55.873654909999999</v>
      </c>
      <c r="N58" s="115">
        <v>63.059399999999997</v>
      </c>
      <c r="O58" s="119">
        <v>13.19186</v>
      </c>
      <c r="P58" s="120">
        <v>35.799999999999997</v>
      </c>
      <c r="Q58" s="121">
        <v>2013</v>
      </c>
      <c r="R58" s="115">
        <v>40.792776930000002</v>
      </c>
      <c r="S58" s="118">
        <v>19.360330000000001</v>
      </c>
      <c r="T58" s="115">
        <v>0.24629213480000001</v>
      </c>
      <c r="U58" s="115">
        <v>0.7721910112</v>
      </c>
      <c r="V58" s="115">
        <v>0.40212167700000001</v>
      </c>
      <c r="W58" s="118">
        <v>45.5</v>
      </c>
      <c r="X58" s="122">
        <v>2.145953447E-2</v>
      </c>
      <c r="Y58" s="118">
        <v>-0.60988800730000003</v>
      </c>
      <c r="Z58" s="120">
        <v>1.84</v>
      </c>
      <c r="AA58" s="120">
        <v>5.94</v>
      </c>
    </row>
    <row r="59" spans="1:27" s="108" customFormat="1" ht="14.25" customHeight="1" x14ac:dyDescent="0.25">
      <c r="A59" s="108" t="s">
        <v>182</v>
      </c>
      <c r="B59" s="108" t="s">
        <v>183</v>
      </c>
      <c r="C59" s="114">
        <v>7.16</v>
      </c>
      <c r="D59" s="108">
        <v>7.46</v>
      </c>
      <c r="E59" s="108">
        <v>7.73</v>
      </c>
      <c r="F59" s="108">
        <v>3.11</v>
      </c>
      <c r="G59" s="115">
        <v>6.4414768259999997</v>
      </c>
      <c r="H59" s="116">
        <v>50.739999999999995</v>
      </c>
      <c r="I59" s="117">
        <v>0.19400000000000001</v>
      </c>
      <c r="J59" s="116">
        <v>12.43</v>
      </c>
      <c r="K59" s="118">
        <v>69.037729319999997</v>
      </c>
      <c r="L59" s="118">
        <v>13</v>
      </c>
      <c r="M59" s="118">
        <v>57.314780949999999</v>
      </c>
      <c r="N59" s="115">
        <v>57.516975000000002</v>
      </c>
      <c r="O59" s="119">
        <v>14.865959999999999</v>
      </c>
      <c r="P59" s="120">
        <v>28.2</v>
      </c>
      <c r="Q59" s="121">
        <v>2013</v>
      </c>
      <c r="R59" s="115">
        <v>59.420483910000002</v>
      </c>
      <c r="S59" s="118">
        <v>14.104584640000001</v>
      </c>
      <c r="T59" s="115">
        <v>0.19238271600000001</v>
      </c>
      <c r="U59" s="115">
        <v>0.75621604939999998</v>
      </c>
      <c r="V59" s="115">
        <v>0.255668281</v>
      </c>
      <c r="W59" s="118">
        <v>49.2</v>
      </c>
      <c r="X59" s="122">
        <v>7.6607366179999997E-3</v>
      </c>
      <c r="Y59" s="118">
        <v>-1.2799403659999999</v>
      </c>
      <c r="Z59" s="120">
        <v>1.79</v>
      </c>
      <c r="AA59" s="120">
        <v>6</v>
      </c>
    </row>
    <row r="60" spans="1:27" s="108" customFormat="1" ht="14.25" customHeight="1" x14ac:dyDescent="0.25">
      <c r="A60" s="108" t="s">
        <v>184</v>
      </c>
      <c r="B60" s="108" t="s">
        <v>185</v>
      </c>
      <c r="C60" s="114">
        <v>7.61</v>
      </c>
      <c r="D60" s="108">
        <v>7.62</v>
      </c>
      <c r="E60" s="108">
        <v>7.91</v>
      </c>
      <c r="F60" s="108">
        <v>2.8</v>
      </c>
      <c r="G60" s="115">
        <v>4.4195953140000004</v>
      </c>
      <c r="H60" s="116">
        <v>53.959999999999994</v>
      </c>
      <c r="I60" s="117">
        <v>0.10199999999999999</v>
      </c>
      <c r="J60" s="116">
        <v>11.32</v>
      </c>
      <c r="K60" s="118">
        <v>71.348966799999999</v>
      </c>
      <c r="L60" s="118">
        <v>12.8</v>
      </c>
      <c r="M60" s="118">
        <v>60.070655989999999</v>
      </c>
      <c r="N60" s="115">
        <v>65.096090000000004</v>
      </c>
      <c r="O60" s="119">
        <v>10.04067</v>
      </c>
      <c r="P60" s="120">
        <v>43.7</v>
      </c>
      <c r="Q60" s="121">
        <v>2011</v>
      </c>
      <c r="R60" s="115">
        <v>48.141510760000003</v>
      </c>
      <c r="S60" s="118">
        <v>12.39526517</v>
      </c>
      <c r="T60" s="115">
        <v>0.25364102560000001</v>
      </c>
      <c r="U60" s="115">
        <v>0.98468376069999997</v>
      </c>
      <c r="V60" s="115">
        <v>0.21082300600000001</v>
      </c>
      <c r="W60" s="118">
        <v>50.3</v>
      </c>
      <c r="X60" s="122">
        <v>1.3273337850000001E-2</v>
      </c>
      <c r="Y60" s="118">
        <v>-2.1533274150000001</v>
      </c>
      <c r="Z60" s="120">
        <v>1.43</v>
      </c>
      <c r="AA60" s="120">
        <v>6.51</v>
      </c>
    </row>
    <row r="61" spans="1:27" s="108" customFormat="1" ht="14.25" customHeight="1" x14ac:dyDescent="0.25">
      <c r="A61" s="108" t="s">
        <v>186</v>
      </c>
      <c r="B61" s="108" t="s">
        <v>187</v>
      </c>
      <c r="C61" s="114">
        <v>7.4</v>
      </c>
      <c r="D61" s="108">
        <v>7.57</v>
      </c>
      <c r="E61" s="108">
        <v>7.78</v>
      </c>
      <c r="F61" s="108">
        <v>2.77</v>
      </c>
      <c r="G61" s="115">
        <v>3.1230480950000001</v>
      </c>
      <c r="H61" s="116">
        <v>58.77</v>
      </c>
      <c r="I61" s="117">
        <v>0.13100000000000001</v>
      </c>
      <c r="J61" s="116">
        <v>12.770000000000001</v>
      </c>
      <c r="K61" s="118">
        <v>70.933734939999994</v>
      </c>
      <c r="L61" s="118">
        <v>12.3</v>
      </c>
      <c r="M61" s="118">
        <v>60.375353189999998</v>
      </c>
      <c r="N61" s="115">
        <v>66.047759999999997</v>
      </c>
      <c r="O61" s="119">
        <v>12.43549</v>
      </c>
      <c r="P61" s="120">
        <v>45.1</v>
      </c>
      <c r="Q61" s="121">
        <v>2011</v>
      </c>
      <c r="R61" s="115">
        <v>37.006796229999999</v>
      </c>
      <c r="S61" s="118">
        <v>15.171790639999999</v>
      </c>
      <c r="T61" s="115">
        <v>0.23075943400000001</v>
      </c>
      <c r="U61" s="115">
        <v>0.92899528300000001</v>
      </c>
      <c r="V61" s="115">
        <v>0.40253531300000001</v>
      </c>
      <c r="W61" s="118">
        <v>46.8</v>
      </c>
      <c r="X61" s="122">
        <v>1.787416587E-2</v>
      </c>
      <c r="Y61" s="118">
        <v>-1.908409416</v>
      </c>
      <c r="Z61" s="120">
        <v>1.61</v>
      </c>
      <c r="AA61" s="120">
        <v>6.24</v>
      </c>
    </row>
    <row r="62" spans="1:27" s="108" customFormat="1" ht="14.25" customHeight="1" x14ac:dyDescent="0.25">
      <c r="A62" s="108" t="s">
        <v>188</v>
      </c>
      <c r="B62" s="108" t="s">
        <v>189</v>
      </c>
      <c r="C62" s="114">
        <v>7.54</v>
      </c>
      <c r="D62" s="108">
        <v>7.67</v>
      </c>
      <c r="E62" s="108">
        <v>7.88</v>
      </c>
      <c r="F62" s="108">
        <v>2.79</v>
      </c>
      <c r="G62" s="115">
        <v>3.3354310890000001</v>
      </c>
      <c r="H62" s="116">
        <v>48.699999999999996</v>
      </c>
      <c r="I62" s="117">
        <v>0.13400000000000001</v>
      </c>
      <c r="J62" s="116">
        <v>12.479999999999999</v>
      </c>
      <c r="K62" s="118">
        <v>69.61512492</v>
      </c>
      <c r="L62" s="118">
        <v>11.8</v>
      </c>
      <c r="M62" s="118">
        <v>62.155107870000002</v>
      </c>
      <c r="N62" s="115">
        <v>65.181565000000006</v>
      </c>
      <c r="O62" s="119">
        <v>9.8775449999999996</v>
      </c>
      <c r="P62" s="120">
        <v>33.5</v>
      </c>
      <c r="Q62" s="121">
        <v>2013</v>
      </c>
      <c r="R62" s="115">
        <v>26.072160289999999</v>
      </c>
      <c r="S62" s="118">
        <v>16.487473999999999</v>
      </c>
      <c r="T62" s="115">
        <v>0.40740932639999999</v>
      </c>
      <c r="U62" s="115">
        <v>0.68600000000000005</v>
      </c>
      <c r="V62" s="115">
        <v>0.31227907100000002</v>
      </c>
      <c r="W62" s="118">
        <v>51.1</v>
      </c>
      <c r="X62" s="122">
        <v>6.3821707679999999E-3</v>
      </c>
      <c r="Y62" s="118">
        <v>-1.94956978</v>
      </c>
      <c r="Z62" s="120">
        <v>1.81</v>
      </c>
      <c r="AA62" s="120">
        <v>6.16</v>
      </c>
    </row>
    <row r="63" spans="1:27" s="108" customFormat="1" ht="14.25" customHeight="1" x14ac:dyDescent="0.25">
      <c r="A63" s="108" t="s">
        <v>190</v>
      </c>
      <c r="B63" s="108" t="s">
        <v>191</v>
      </c>
      <c r="C63" s="114">
        <v>7.5</v>
      </c>
      <c r="D63" s="108">
        <v>7.77</v>
      </c>
      <c r="E63" s="108">
        <v>7.98</v>
      </c>
      <c r="F63" s="108">
        <v>2.93</v>
      </c>
      <c r="G63" s="115">
        <v>3.6078717199999999</v>
      </c>
      <c r="H63" s="116">
        <v>46.23</v>
      </c>
      <c r="I63" s="117">
        <v>0.16200000000000001</v>
      </c>
      <c r="J63" s="116">
        <v>12.31</v>
      </c>
      <c r="K63" s="118">
        <v>67.249340369999999</v>
      </c>
      <c r="L63" s="118">
        <v>13.3</v>
      </c>
      <c r="M63" s="118">
        <v>54.677557899999996</v>
      </c>
      <c r="N63" s="115">
        <v>64.464749999999995</v>
      </c>
      <c r="O63" s="119">
        <v>12.2713</v>
      </c>
      <c r="P63" s="120">
        <v>33.700000000000003</v>
      </c>
      <c r="Q63" s="121">
        <v>2013</v>
      </c>
      <c r="R63" s="115">
        <v>35.077364000000003</v>
      </c>
      <c r="S63" s="118">
        <v>12.275966929999999</v>
      </c>
      <c r="T63" s="115">
        <v>0.36273619629999998</v>
      </c>
      <c r="U63" s="115">
        <v>0.5629355828</v>
      </c>
      <c r="V63" s="115">
        <v>0.51515845900000001</v>
      </c>
      <c r="W63" s="118">
        <v>49.4</v>
      </c>
      <c r="X63" s="122">
        <v>1.444859641E-2</v>
      </c>
      <c r="Y63" s="118">
        <v>-1.2280395690000001</v>
      </c>
      <c r="Z63" s="120">
        <v>1.74</v>
      </c>
      <c r="AA63" s="120">
        <v>6.13</v>
      </c>
    </row>
    <row r="64" spans="1:27" s="108" customFormat="1" ht="14.25" hidden="1" customHeight="1" x14ac:dyDescent="0.25">
      <c r="A64" s="108" t="s">
        <v>192</v>
      </c>
      <c r="B64" s="108" t="s">
        <v>193</v>
      </c>
      <c r="C64" s="124"/>
      <c r="D64" s="110"/>
      <c r="E64" s="110"/>
      <c r="F64" s="110"/>
      <c r="G64" s="115"/>
      <c r="H64" s="116"/>
      <c r="I64" s="117"/>
      <c r="J64" s="116"/>
      <c r="K64" s="115"/>
      <c r="L64" s="123"/>
      <c r="M64" s="118">
        <v>59.387438940000003</v>
      </c>
      <c r="N64" s="115"/>
      <c r="O64" s="119">
        <v>3.6031339999999998</v>
      </c>
      <c r="P64" s="123"/>
      <c r="Q64" s="121"/>
      <c r="R64" s="116"/>
      <c r="S64" s="123" t="s">
        <v>450</v>
      </c>
      <c r="T64" s="115">
        <v>0.501</v>
      </c>
      <c r="U64" s="115">
        <v>0.371</v>
      </c>
      <c r="V64" s="115"/>
      <c r="W64" s="123"/>
      <c r="X64" s="122"/>
      <c r="Y64" s="123"/>
      <c r="Z64" s="123"/>
      <c r="AA64" s="123"/>
    </row>
    <row r="65" spans="1:27" s="108" customFormat="1" ht="14.25" customHeight="1" x14ac:dyDescent="0.25">
      <c r="A65" s="108" t="s">
        <v>194</v>
      </c>
      <c r="B65" s="108" t="s">
        <v>195</v>
      </c>
      <c r="C65" s="114">
        <v>7.5</v>
      </c>
      <c r="D65" s="108">
        <v>7.69</v>
      </c>
      <c r="E65" s="108">
        <v>7.86</v>
      </c>
      <c r="F65" s="108">
        <v>2.9</v>
      </c>
      <c r="G65" s="115">
        <v>3.8940809970000001</v>
      </c>
      <c r="H65" s="116">
        <v>53.959999999999994</v>
      </c>
      <c r="I65" s="117">
        <v>0.105</v>
      </c>
      <c r="J65" s="116">
        <v>16.82</v>
      </c>
      <c r="K65" s="118">
        <v>70.826102050000003</v>
      </c>
      <c r="L65" s="118">
        <v>11.5</v>
      </c>
      <c r="M65" s="118">
        <v>59.991743470000003</v>
      </c>
      <c r="N65" s="115">
        <v>65.7654</v>
      </c>
      <c r="O65" s="119">
        <v>10.297140000000001</v>
      </c>
      <c r="P65" s="120">
        <v>34.6</v>
      </c>
      <c r="Q65" s="121">
        <v>2013</v>
      </c>
      <c r="R65" s="115">
        <v>31.360620619999999</v>
      </c>
      <c r="S65" s="118">
        <v>18.016162560000001</v>
      </c>
      <c r="T65" s="115">
        <v>0.26451929819999997</v>
      </c>
      <c r="U65" s="115">
        <v>0.75061052630000002</v>
      </c>
      <c r="V65" s="115">
        <v>0.30024333399999997</v>
      </c>
      <c r="W65" s="118">
        <v>48</v>
      </c>
      <c r="X65" s="122">
        <v>1.228478591E-2</v>
      </c>
      <c r="Y65" s="118">
        <v>-2.263786289</v>
      </c>
      <c r="Z65" s="120">
        <v>1.68</v>
      </c>
      <c r="AA65" s="120">
        <v>6.19</v>
      </c>
    </row>
    <row r="66" spans="1:27" s="108" customFormat="1" ht="14.25" customHeight="1" x14ac:dyDescent="0.25">
      <c r="A66" s="108" t="s">
        <v>196</v>
      </c>
      <c r="B66" s="108" t="s">
        <v>197</v>
      </c>
      <c r="C66" s="114">
        <v>7.33</v>
      </c>
      <c r="D66" s="108">
        <v>7.45</v>
      </c>
      <c r="E66" s="108">
        <v>7.71</v>
      </c>
      <c r="F66" s="108">
        <v>2.97</v>
      </c>
      <c r="G66" s="115">
        <v>3.6004645759999998</v>
      </c>
      <c r="H66" s="116">
        <v>52.25</v>
      </c>
      <c r="I66" s="117">
        <v>0.13500000000000001</v>
      </c>
      <c r="J66" s="116">
        <v>12.93</v>
      </c>
      <c r="K66" s="118">
        <v>63.533012679999999</v>
      </c>
      <c r="L66" s="118">
        <v>14.6</v>
      </c>
      <c r="M66" s="118">
        <v>59.779278779999999</v>
      </c>
      <c r="N66" s="115">
        <v>64.023169999999993</v>
      </c>
      <c r="O66" s="119">
        <v>9.4896100000000008</v>
      </c>
      <c r="P66" s="120">
        <v>48.6</v>
      </c>
      <c r="Q66" s="121">
        <v>2011</v>
      </c>
      <c r="R66" s="115">
        <v>40.100483660000002</v>
      </c>
      <c r="S66" s="118">
        <v>13.230843670000001</v>
      </c>
      <c r="T66" s="115">
        <v>0.2325728155</v>
      </c>
      <c r="U66" s="115">
        <v>0.95540776699999996</v>
      </c>
      <c r="V66" s="115">
        <v>0.27455262699999999</v>
      </c>
      <c r="W66" s="118">
        <v>42.4</v>
      </c>
      <c r="X66" s="122">
        <v>5.9258908099999999E-3</v>
      </c>
      <c r="Y66" s="118">
        <v>-1.310726176</v>
      </c>
      <c r="Z66" s="120">
        <v>1.51</v>
      </c>
      <c r="AA66" s="120">
        <v>6.22</v>
      </c>
    </row>
    <row r="67" spans="1:27" s="108" customFormat="1" ht="14.25" customHeight="1" x14ac:dyDescent="0.25">
      <c r="A67" s="108" t="s">
        <v>198</v>
      </c>
      <c r="B67" s="108" t="s">
        <v>199</v>
      </c>
      <c r="C67" s="114">
        <v>7.49</v>
      </c>
      <c r="D67" s="108">
        <v>7.66</v>
      </c>
      <c r="E67" s="108">
        <v>7.81</v>
      </c>
      <c r="F67" s="108">
        <v>2.89</v>
      </c>
      <c r="G67" s="115">
        <v>2.8455284550000002</v>
      </c>
      <c r="H67" s="116">
        <v>57.28</v>
      </c>
      <c r="I67" s="117">
        <v>0.108</v>
      </c>
      <c r="J67" s="116">
        <v>13.58</v>
      </c>
      <c r="K67" s="118">
        <v>68.494271690000005</v>
      </c>
      <c r="L67" s="118">
        <v>15</v>
      </c>
      <c r="M67" s="118">
        <v>66.892871709999994</v>
      </c>
      <c r="N67" s="115">
        <v>63.906534999999998</v>
      </c>
      <c r="O67" s="119">
        <v>9.4400829999999996</v>
      </c>
      <c r="P67" s="120">
        <v>42.9</v>
      </c>
      <c r="Q67" s="121">
        <v>2011</v>
      </c>
      <c r="R67" s="115">
        <v>28.26416536</v>
      </c>
      <c r="S67" s="118">
        <v>21.242710379999998</v>
      </c>
      <c r="T67" s="115">
        <v>0.20996178339999999</v>
      </c>
      <c r="U67" s="115">
        <v>0.90514012740000005</v>
      </c>
      <c r="V67" s="115">
        <v>0.27598949099999998</v>
      </c>
      <c r="W67" s="118">
        <v>44.9</v>
      </c>
      <c r="X67" s="122">
        <v>3.5850389159999998E-3</v>
      </c>
      <c r="Y67" s="118">
        <v>-3.004711167</v>
      </c>
      <c r="Z67" s="120">
        <v>1.65</v>
      </c>
      <c r="AA67" s="120">
        <v>6.08</v>
      </c>
    </row>
    <row r="68" spans="1:27" s="108" customFormat="1" ht="14.25" customHeight="1" x14ac:dyDescent="0.25">
      <c r="A68" s="108" t="s">
        <v>200</v>
      </c>
      <c r="B68" s="125" t="s">
        <v>201</v>
      </c>
      <c r="C68" s="114">
        <v>7.45</v>
      </c>
      <c r="D68" s="108">
        <v>7.6</v>
      </c>
      <c r="E68" s="108">
        <v>7.79</v>
      </c>
      <c r="F68" s="108">
        <v>2.97</v>
      </c>
      <c r="G68" s="115">
        <v>5.5592766239999998</v>
      </c>
      <c r="H68" s="116">
        <v>54.790000000000006</v>
      </c>
      <c r="I68" s="117">
        <v>0.13400000000000001</v>
      </c>
      <c r="J68" s="116">
        <v>9.99</v>
      </c>
      <c r="K68" s="118">
        <v>73.381080269999998</v>
      </c>
      <c r="L68" s="118">
        <v>13.8</v>
      </c>
      <c r="M68" s="118">
        <v>55.197273180000003</v>
      </c>
      <c r="N68" s="115">
        <v>64.038240000000002</v>
      </c>
      <c r="O68" s="119">
        <v>12.36993</v>
      </c>
      <c r="P68" s="120">
        <v>34.6</v>
      </c>
      <c r="Q68" s="121">
        <v>2013</v>
      </c>
      <c r="R68" s="115">
        <v>55.788995489999998</v>
      </c>
      <c r="S68" s="118">
        <v>18.930092510000001</v>
      </c>
      <c r="T68" s="115">
        <v>0.24052791879999999</v>
      </c>
      <c r="U68" s="115">
        <v>0.68866497459999998</v>
      </c>
      <c r="V68" s="115">
        <v>0.34604492999999997</v>
      </c>
      <c r="W68" s="118">
        <v>51.5</v>
      </c>
      <c r="X68" s="122">
        <v>9.4936107999999998E-3</v>
      </c>
      <c r="Y68" s="118">
        <v>-2.1155323350000002</v>
      </c>
      <c r="Z68" s="120">
        <v>1.77</v>
      </c>
      <c r="AA68" s="120">
        <v>5.99</v>
      </c>
    </row>
    <row r="69" spans="1:27" s="108" customFormat="1" ht="14.25" customHeight="1" x14ac:dyDescent="0.25">
      <c r="A69" s="108" t="s">
        <v>202</v>
      </c>
      <c r="B69" s="108" t="s">
        <v>203</v>
      </c>
      <c r="C69" s="114">
        <v>7.32</v>
      </c>
      <c r="D69" s="108">
        <v>7.48</v>
      </c>
      <c r="E69" s="108">
        <v>7.7</v>
      </c>
      <c r="F69" s="108">
        <v>2.86</v>
      </c>
      <c r="G69" s="115">
        <v>5.860534125</v>
      </c>
      <c r="H69" s="116">
        <v>50.960000000000008</v>
      </c>
      <c r="I69" s="117">
        <v>0.21099999999999999</v>
      </c>
      <c r="J69" s="116">
        <v>14.01</v>
      </c>
      <c r="K69" s="118">
        <v>64.623601219999998</v>
      </c>
      <c r="L69" s="118">
        <v>12.1</v>
      </c>
      <c r="M69" s="118">
        <v>55.180454390000001</v>
      </c>
      <c r="N69" s="115">
        <v>61.145200000000003</v>
      </c>
      <c r="O69" s="119">
        <v>13.299149999999999</v>
      </c>
      <c r="P69" s="120">
        <v>38.369999999999997</v>
      </c>
      <c r="Q69" s="121">
        <v>2016</v>
      </c>
      <c r="R69" s="115">
        <v>52.597749280000002</v>
      </c>
      <c r="S69" s="118">
        <v>12.714143910000001</v>
      </c>
      <c r="T69" s="115">
        <v>0.2299491525</v>
      </c>
      <c r="U69" s="115">
        <v>1.163666667</v>
      </c>
      <c r="V69" s="115">
        <v>0.186176541</v>
      </c>
      <c r="W69" s="118">
        <v>40.200000000000003</v>
      </c>
      <c r="X69" s="122">
        <v>7.0642671709999997E-3</v>
      </c>
      <c r="Y69" s="118">
        <v>-1.160319375</v>
      </c>
      <c r="Z69" s="120">
        <v>1.9</v>
      </c>
      <c r="AA69" s="120">
        <v>5.78</v>
      </c>
    </row>
    <row r="70" spans="1:27" s="108" customFormat="1" ht="14.25" customHeight="1" x14ac:dyDescent="0.25">
      <c r="A70" s="108" t="s">
        <v>204</v>
      </c>
      <c r="B70" s="108" t="s">
        <v>205</v>
      </c>
      <c r="C70" s="114">
        <v>7.41</v>
      </c>
      <c r="D70" s="108">
        <v>7.54</v>
      </c>
      <c r="E70" s="108">
        <v>7.8</v>
      </c>
      <c r="F70" s="108">
        <v>3.01</v>
      </c>
      <c r="G70" s="115">
        <v>4.8648648650000004</v>
      </c>
      <c r="H70" s="116">
        <v>55.42</v>
      </c>
      <c r="I70" s="117">
        <v>0.16500000000000001</v>
      </c>
      <c r="J70" s="116">
        <v>13.59</v>
      </c>
      <c r="K70" s="118">
        <v>68.867155659999995</v>
      </c>
      <c r="L70" s="118">
        <v>12.7</v>
      </c>
      <c r="M70" s="118">
        <v>57.591415670000004</v>
      </c>
      <c r="N70" s="115">
        <v>61.307569999999998</v>
      </c>
      <c r="O70" s="119">
        <v>13.79824</v>
      </c>
      <c r="P70" s="120">
        <v>38.479999999999997</v>
      </c>
      <c r="Q70" s="121">
        <v>2016</v>
      </c>
      <c r="R70" s="115">
        <v>51.670649140000002</v>
      </c>
      <c r="S70" s="118">
        <v>17.891797619999998</v>
      </c>
      <c r="T70" s="115">
        <v>0.23675833330000001</v>
      </c>
      <c r="U70" s="115">
        <v>1.2044666669999999</v>
      </c>
      <c r="V70" s="115">
        <v>0.18667218799999999</v>
      </c>
      <c r="W70" s="118">
        <v>51.9</v>
      </c>
      <c r="X70" s="122">
        <v>1.0600575609999999E-2</v>
      </c>
      <c r="Y70" s="118">
        <v>-1.5199797319999999</v>
      </c>
      <c r="Z70" s="120">
        <v>1.84</v>
      </c>
      <c r="AA70" s="120">
        <v>5.98</v>
      </c>
    </row>
    <row r="71" spans="1:27" s="108" customFormat="1" ht="14.25" customHeight="1" x14ac:dyDescent="0.25">
      <c r="A71" s="108" t="s">
        <v>206</v>
      </c>
      <c r="B71" s="108" t="s">
        <v>207</v>
      </c>
      <c r="C71" s="114">
        <v>7.18</v>
      </c>
      <c r="D71" s="108">
        <v>7.23</v>
      </c>
      <c r="E71" s="108">
        <v>7.49</v>
      </c>
      <c r="F71" s="108">
        <v>3</v>
      </c>
      <c r="G71" s="115">
        <v>8.1399771780000005</v>
      </c>
      <c r="H71" s="116">
        <v>45.89</v>
      </c>
      <c r="I71" s="117">
        <v>0.36299999999999999</v>
      </c>
      <c r="J71" s="116">
        <v>18.18</v>
      </c>
      <c r="K71" s="118">
        <v>63.68823939</v>
      </c>
      <c r="L71" s="118">
        <v>15.1</v>
      </c>
      <c r="M71" s="118">
        <v>55.262098000000002</v>
      </c>
      <c r="N71" s="115">
        <v>55.594315000000002</v>
      </c>
      <c r="O71" s="119">
        <v>16.29626</v>
      </c>
      <c r="P71" s="120">
        <v>31.26</v>
      </c>
      <c r="Q71" s="121">
        <v>2016</v>
      </c>
      <c r="R71" s="115">
        <v>76.751547779999996</v>
      </c>
      <c r="S71" s="118">
        <v>18.276648399999999</v>
      </c>
      <c r="T71" s="115">
        <v>0.27120921990000002</v>
      </c>
      <c r="U71" s="115">
        <v>1.306046099</v>
      </c>
      <c r="V71" s="115">
        <v>0.32906943700000002</v>
      </c>
      <c r="W71" s="118">
        <v>44.2</v>
      </c>
      <c r="X71" s="122">
        <v>3.6950613660000002E-3</v>
      </c>
      <c r="Y71" s="118">
        <v>4.3206976380000004</v>
      </c>
      <c r="Z71" s="120">
        <v>1.82</v>
      </c>
      <c r="AA71" s="120">
        <v>5.66</v>
      </c>
    </row>
    <row r="72" spans="1:27" s="108" customFormat="1" ht="14.25" customHeight="1" x14ac:dyDescent="0.25">
      <c r="A72" s="108" t="s">
        <v>208</v>
      </c>
      <c r="B72" s="108" t="s">
        <v>209</v>
      </c>
      <c r="C72" s="114">
        <v>7.12</v>
      </c>
      <c r="D72" s="108">
        <v>7.2</v>
      </c>
      <c r="E72" s="108">
        <v>7.54</v>
      </c>
      <c r="F72" s="108">
        <v>3.08</v>
      </c>
      <c r="G72" s="115">
        <v>7.0500927640000004</v>
      </c>
      <c r="H72" s="116">
        <v>49.6</v>
      </c>
      <c r="I72" s="117">
        <v>0.20799999999999999</v>
      </c>
      <c r="J72" s="116">
        <v>11.24</v>
      </c>
      <c r="K72" s="118">
        <v>60.51502146</v>
      </c>
      <c r="L72" s="118">
        <v>13.2</v>
      </c>
      <c r="M72" s="118">
        <v>45.000663039999999</v>
      </c>
      <c r="N72" s="115">
        <v>59.463830000000002</v>
      </c>
      <c r="O72" s="119">
        <v>13.78293</v>
      </c>
      <c r="P72" s="120">
        <v>36.42</v>
      </c>
      <c r="Q72" s="121">
        <v>2016</v>
      </c>
      <c r="R72" s="115">
        <v>87.713974890000003</v>
      </c>
      <c r="S72" s="118">
        <v>19.074950909999998</v>
      </c>
      <c r="T72" s="115">
        <v>0.23792198580000001</v>
      </c>
      <c r="U72" s="115">
        <v>1.220326241</v>
      </c>
      <c r="V72" s="115">
        <v>0.24431730800000001</v>
      </c>
      <c r="W72" s="118">
        <v>37</v>
      </c>
      <c r="X72" s="122">
        <v>0</v>
      </c>
      <c r="Y72" s="118">
        <v>-1.704485384</v>
      </c>
      <c r="Z72" s="120">
        <v>1.95</v>
      </c>
      <c r="AA72" s="120">
        <v>5.29</v>
      </c>
    </row>
    <row r="73" spans="1:27" s="108" customFormat="1" ht="14.25" customHeight="1" x14ac:dyDescent="0.25">
      <c r="A73" s="108" t="s">
        <v>210</v>
      </c>
      <c r="B73" s="108" t="s">
        <v>211</v>
      </c>
      <c r="C73" s="114">
        <v>7.26</v>
      </c>
      <c r="D73" s="108">
        <v>7.37</v>
      </c>
      <c r="E73" s="108">
        <v>7.63</v>
      </c>
      <c r="F73" s="108">
        <v>2.99</v>
      </c>
      <c r="G73" s="115">
        <v>7.8431372550000003</v>
      </c>
      <c r="H73" s="116">
        <v>48.809999999999995</v>
      </c>
      <c r="I73" s="117">
        <v>0.22800000000000001</v>
      </c>
      <c r="J73" s="116">
        <v>11.49</v>
      </c>
      <c r="K73" s="118">
        <v>63.299663299999999</v>
      </c>
      <c r="L73" s="118">
        <v>13</v>
      </c>
      <c r="M73" s="118">
        <v>55.230520419999998</v>
      </c>
      <c r="N73" s="115">
        <v>59.052515</v>
      </c>
      <c r="O73" s="119">
        <v>16.682279999999999</v>
      </c>
      <c r="P73" s="120">
        <v>36.07</v>
      </c>
      <c r="Q73" s="121">
        <v>2016</v>
      </c>
      <c r="R73" s="115">
        <v>74.313802120000005</v>
      </c>
      <c r="S73" s="118">
        <v>11.75542048</v>
      </c>
      <c r="T73" s="115">
        <v>0.23541791040000001</v>
      </c>
      <c r="U73" s="115">
        <v>1.1811417909999999</v>
      </c>
      <c r="V73" s="115">
        <v>0.29196634700000001</v>
      </c>
      <c r="W73" s="118">
        <v>47.8</v>
      </c>
      <c r="X73" s="122">
        <v>0</v>
      </c>
      <c r="Y73" s="118">
        <v>-0.98441217579999996</v>
      </c>
      <c r="Z73" s="120">
        <v>2.02</v>
      </c>
      <c r="AA73" s="120">
        <v>5.5</v>
      </c>
    </row>
    <row r="74" spans="1:27" s="108" customFormat="1" ht="14.25" customHeight="1" x14ac:dyDescent="0.25">
      <c r="A74" s="108" t="s">
        <v>212</v>
      </c>
      <c r="B74" s="108" t="s">
        <v>213</v>
      </c>
      <c r="C74" s="114">
        <v>7.22</v>
      </c>
      <c r="D74" s="108">
        <v>7.39</v>
      </c>
      <c r="E74" s="108">
        <v>7.62</v>
      </c>
      <c r="F74" s="108">
        <v>2.99</v>
      </c>
      <c r="G74" s="115">
        <v>8.6330935249999996</v>
      </c>
      <c r="H74" s="116">
        <v>47.370000000000005</v>
      </c>
      <c r="I74" s="117">
        <v>0.249</v>
      </c>
      <c r="J74" s="116">
        <v>17.349999999999998</v>
      </c>
      <c r="K74" s="118">
        <v>65.265615879999999</v>
      </c>
      <c r="L74" s="118">
        <v>12.8</v>
      </c>
      <c r="M74" s="118">
        <v>49.481258789999998</v>
      </c>
      <c r="N74" s="115">
        <v>58.825330000000001</v>
      </c>
      <c r="O74" s="119">
        <v>17.24287</v>
      </c>
      <c r="P74" s="120">
        <v>31.21</v>
      </c>
      <c r="Q74" s="121">
        <v>2016</v>
      </c>
      <c r="R74" s="115">
        <v>83.362446500000004</v>
      </c>
      <c r="S74" s="118">
        <v>21.484371469999999</v>
      </c>
      <c r="T74" s="115">
        <v>0.23531333330000001</v>
      </c>
      <c r="U74" s="115">
        <v>1.3299133329999999</v>
      </c>
      <c r="V74" s="115">
        <v>0.28512826899999999</v>
      </c>
      <c r="W74" s="118">
        <v>40.700000000000003</v>
      </c>
      <c r="X74" s="122">
        <v>0</v>
      </c>
      <c r="Y74" s="118">
        <v>1.388295158</v>
      </c>
      <c r="Z74" s="120">
        <v>1.85</v>
      </c>
      <c r="AA74" s="120">
        <v>5.77</v>
      </c>
    </row>
    <row r="75" spans="1:27" s="108" customFormat="1" ht="14.25" customHeight="1" x14ac:dyDescent="0.25">
      <c r="A75" s="108" t="s">
        <v>214</v>
      </c>
      <c r="B75" s="108" t="s">
        <v>215</v>
      </c>
      <c r="C75" s="114">
        <v>7.49</v>
      </c>
      <c r="D75" s="108">
        <v>7.64</v>
      </c>
      <c r="E75" s="108">
        <v>7.89</v>
      </c>
      <c r="F75" s="108">
        <v>2.68</v>
      </c>
      <c r="G75" s="115">
        <v>3.9109912339999999</v>
      </c>
      <c r="H75" s="116">
        <v>56.24</v>
      </c>
      <c r="I75" s="117">
        <v>0.14699999999999999</v>
      </c>
      <c r="J75" s="116">
        <v>16.34</v>
      </c>
      <c r="K75" s="118">
        <v>69.596462130000006</v>
      </c>
      <c r="L75" s="118">
        <v>13.6</v>
      </c>
      <c r="M75" s="118">
        <v>57.72178607</v>
      </c>
      <c r="N75" s="115">
        <v>65.433445000000006</v>
      </c>
      <c r="O75" s="119">
        <v>12.934950000000001</v>
      </c>
      <c r="P75" s="120">
        <v>38.71</v>
      </c>
      <c r="Q75" s="121">
        <v>2016</v>
      </c>
      <c r="R75" s="115">
        <v>63.812929939999997</v>
      </c>
      <c r="S75" s="118">
        <v>17.766309540000002</v>
      </c>
      <c r="T75" s="115">
        <v>0.22756315790000001</v>
      </c>
      <c r="U75" s="115">
        <v>1.177678947</v>
      </c>
      <c r="V75" s="115">
        <v>0.20914565700000001</v>
      </c>
      <c r="W75" s="118">
        <v>39.9</v>
      </c>
      <c r="X75" s="122">
        <v>6.8833309820000004E-3</v>
      </c>
      <c r="Y75" s="118">
        <v>-1.869017095</v>
      </c>
      <c r="Z75" s="120">
        <v>1.79</v>
      </c>
      <c r="AA75" s="120">
        <v>5.98</v>
      </c>
    </row>
    <row r="76" spans="1:27" s="108" customFormat="1" ht="14.25" customHeight="1" x14ac:dyDescent="0.25">
      <c r="A76" s="108" t="s">
        <v>216</v>
      </c>
      <c r="B76" s="108" t="s">
        <v>217</v>
      </c>
      <c r="C76" s="114">
        <v>7.26</v>
      </c>
      <c r="D76" s="108">
        <v>7.35</v>
      </c>
      <c r="E76" s="108">
        <v>7.64</v>
      </c>
      <c r="F76" s="108">
        <v>3.04</v>
      </c>
      <c r="G76" s="115">
        <v>6.5176908750000004</v>
      </c>
      <c r="H76" s="116">
        <v>52.03</v>
      </c>
      <c r="I76" s="117">
        <v>0.20300000000000001</v>
      </c>
      <c r="J76" s="116">
        <v>12.65</v>
      </c>
      <c r="K76" s="118">
        <v>63.034117260000002</v>
      </c>
      <c r="L76" s="118">
        <v>15.5</v>
      </c>
      <c r="M76" s="118">
        <v>52.923473559999998</v>
      </c>
      <c r="N76" s="115">
        <v>57.622745000000002</v>
      </c>
      <c r="O76" s="119">
        <v>15.56268</v>
      </c>
      <c r="P76" s="120">
        <v>33.58</v>
      </c>
      <c r="Q76" s="121">
        <v>2016</v>
      </c>
      <c r="R76" s="115">
        <v>66.893792750000003</v>
      </c>
      <c r="S76" s="118">
        <v>14.47973784</v>
      </c>
      <c r="T76" s="115">
        <v>0.2450851064</v>
      </c>
      <c r="U76" s="115">
        <v>1.2443333329999999</v>
      </c>
      <c r="V76" s="115">
        <v>0.24976383899999999</v>
      </c>
      <c r="W76" s="118">
        <v>44.3</v>
      </c>
      <c r="X76" s="122">
        <v>4.4805075520000003E-3</v>
      </c>
      <c r="Y76" s="118">
        <v>-1.161802529</v>
      </c>
      <c r="Z76" s="120">
        <v>1.98</v>
      </c>
      <c r="AA76" s="120">
        <v>5.48</v>
      </c>
    </row>
    <row r="77" spans="1:27" s="108" customFormat="1" ht="14.25" customHeight="1" x14ac:dyDescent="0.25">
      <c r="A77" s="108" t="s">
        <v>218</v>
      </c>
      <c r="B77" s="108" t="s">
        <v>219</v>
      </c>
      <c r="C77" s="114">
        <v>7.45</v>
      </c>
      <c r="D77" s="108">
        <v>7.61</v>
      </c>
      <c r="E77" s="108">
        <v>7.86</v>
      </c>
      <c r="F77" s="108">
        <v>2.91</v>
      </c>
      <c r="G77" s="115">
        <v>2.6315789469999999</v>
      </c>
      <c r="H77" s="116">
        <v>57.36</v>
      </c>
      <c r="I77" s="117">
        <v>0.14799999999999999</v>
      </c>
      <c r="J77" s="116">
        <v>17.59</v>
      </c>
      <c r="K77" s="118">
        <v>73.821656050000001</v>
      </c>
      <c r="L77" s="118">
        <v>13.9</v>
      </c>
      <c r="M77" s="118">
        <v>57.347191510000002</v>
      </c>
      <c r="N77" s="115">
        <v>63.96416</v>
      </c>
      <c r="O77" s="119">
        <v>11.995430000000001</v>
      </c>
      <c r="P77" s="120">
        <v>41.9</v>
      </c>
      <c r="Q77" s="121">
        <v>2016</v>
      </c>
      <c r="R77" s="115">
        <v>42.636518610000003</v>
      </c>
      <c r="S77" s="118">
        <v>18.677455210000002</v>
      </c>
      <c r="T77" s="115">
        <v>0.2296086957</v>
      </c>
      <c r="U77" s="115">
        <v>1.181463768</v>
      </c>
      <c r="V77" s="115">
        <v>0.213126335</v>
      </c>
      <c r="W77" s="118">
        <v>40.6</v>
      </c>
      <c r="X77" s="122">
        <v>4.2612486310000001E-3</v>
      </c>
      <c r="Y77" s="118">
        <v>-1.7337137140000001</v>
      </c>
      <c r="Z77" s="120">
        <v>1.72</v>
      </c>
      <c r="AA77" s="120">
        <v>6.12</v>
      </c>
    </row>
    <row r="78" spans="1:27" s="108" customFormat="1" ht="14.25" customHeight="1" x14ac:dyDescent="0.25">
      <c r="A78" s="108" t="s">
        <v>220</v>
      </c>
      <c r="B78" s="108" t="s">
        <v>221</v>
      </c>
      <c r="C78" s="114">
        <v>7.35</v>
      </c>
      <c r="D78" s="108">
        <v>7.38</v>
      </c>
      <c r="E78" s="108">
        <v>7.75</v>
      </c>
      <c r="F78" s="108">
        <v>2.71</v>
      </c>
      <c r="G78" s="115">
        <v>4.7764849969999998</v>
      </c>
      <c r="H78" s="116">
        <v>55.010000000000005</v>
      </c>
      <c r="I78" s="117">
        <v>0.185</v>
      </c>
      <c r="J78" s="116">
        <v>13.459999999999999</v>
      </c>
      <c r="K78" s="118">
        <v>66.955193480000005</v>
      </c>
      <c r="L78" s="118">
        <v>11.5</v>
      </c>
      <c r="M78" s="118">
        <v>54.592847059999997</v>
      </c>
      <c r="N78" s="115">
        <v>60.173195</v>
      </c>
      <c r="O78" s="119">
        <v>14.75414</v>
      </c>
      <c r="P78" s="120">
        <v>31.47</v>
      </c>
      <c r="Q78" s="121">
        <v>2016</v>
      </c>
      <c r="R78" s="115">
        <v>66.293135410000005</v>
      </c>
      <c r="S78" s="118">
        <v>23.795302700000001</v>
      </c>
      <c r="T78" s="115">
        <v>0.223325</v>
      </c>
      <c r="U78" s="115">
        <v>1.1026050000000001</v>
      </c>
      <c r="V78" s="115">
        <v>0.13851257</v>
      </c>
      <c r="W78" s="118">
        <v>52.2</v>
      </c>
      <c r="X78" s="122">
        <v>3.0954002349999998E-3</v>
      </c>
      <c r="Y78" s="118">
        <v>-2.2311237780000002</v>
      </c>
      <c r="Z78" s="120">
        <v>1.95</v>
      </c>
      <c r="AA78" s="120">
        <v>5.64</v>
      </c>
    </row>
    <row r="79" spans="1:27" s="108" customFormat="1" ht="14.25" customHeight="1" x14ac:dyDescent="0.25">
      <c r="A79" s="108" t="s">
        <v>222</v>
      </c>
      <c r="B79" s="108" t="s">
        <v>223</v>
      </c>
      <c r="C79" s="114">
        <v>7.1</v>
      </c>
      <c r="D79" s="108">
        <v>7.24</v>
      </c>
      <c r="E79" s="108">
        <v>7.62</v>
      </c>
      <c r="F79" s="108">
        <v>3.32</v>
      </c>
      <c r="G79" s="115">
        <v>6.0906515580000002</v>
      </c>
      <c r="H79" s="116">
        <v>49.47</v>
      </c>
      <c r="I79" s="117">
        <v>0.32600000000000001</v>
      </c>
      <c r="J79" s="116">
        <v>11.72</v>
      </c>
      <c r="K79" s="118">
        <v>65.537321329999997</v>
      </c>
      <c r="L79" s="118">
        <v>15.1</v>
      </c>
      <c r="M79" s="118">
        <v>52.988278440000002</v>
      </c>
      <c r="N79" s="115">
        <v>59.043174999999998</v>
      </c>
      <c r="O79" s="119">
        <v>18.501560000000001</v>
      </c>
      <c r="P79" s="120">
        <v>26.31</v>
      </c>
      <c r="Q79" s="121">
        <v>2016</v>
      </c>
      <c r="R79" s="115">
        <v>102.48451350000001</v>
      </c>
      <c r="S79" s="118">
        <v>21.022661039999999</v>
      </c>
      <c r="T79" s="115">
        <v>0.20389795920000001</v>
      </c>
      <c r="U79" s="115">
        <v>1.1560306119999999</v>
      </c>
      <c r="V79" s="115">
        <v>0.19673637199999999</v>
      </c>
      <c r="W79" s="118">
        <v>42.7</v>
      </c>
      <c r="X79" s="122">
        <v>0</v>
      </c>
      <c r="Y79" s="118">
        <v>-1.5098061659999999</v>
      </c>
      <c r="Z79" s="120">
        <v>2.11</v>
      </c>
      <c r="AA79" s="120">
        <v>5.24</v>
      </c>
    </row>
    <row r="80" spans="1:27" s="108" customFormat="1" ht="14.25" customHeight="1" x14ac:dyDescent="0.25">
      <c r="A80" s="108" t="s">
        <v>224</v>
      </c>
      <c r="B80" s="108" t="s">
        <v>225</v>
      </c>
      <c r="C80" s="114">
        <v>6.96</v>
      </c>
      <c r="D80" s="108">
        <v>7.25</v>
      </c>
      <c r="E80" s="108">
        <v>7.58</v>
      </c>
      <c r="F80" s="108">
        <v>3.52</v>
      </c>
      <c r="G80" s="115">
        <v>7.0190641249999999</v>
      </c>
      <c r="H80" s="116">
        <v>50.239999999999995</v>
      </c>
      <c r="I80" s="117">
        <v>0.32700000000000001</v>
      </c>
      <c r="J80" s="116">
        <v>13.239999999999998</v>
      </c>
      <c r="K80" s="118">
        <v>59.746315989999999</v>
      </c>
      <c r="L80" s="118">
        <v>16.8</v>
      </c>
      <c r="M80" s="118">
        <v>46.198174590000001</v>
      </c>
      <c r="N80" s="115">
        <v>57.579610000000002</v>
      </c>
      <c r="O80" s="119">
        <v>18.543310000000002</v>
      </c>
      <c r="P80" s="120">
        <v>31.4</v>
      </c>
      <c r="Q80" s="121">
        <v>2016</v>
      </c>
      <c r="R80" s="115">
        <v>133.43959000000001</v>
      </c>
      <c r="S80" s="118">
        <v>17.358040729999999</v>
      </c>
      <c r="T80" s="115">
        <v>0.25534899329999999</v>
      </c>
      <c r="U80" s="115">
        <v>1.1520369130000001</v>
      </c>
      <c r="V80" s="115">
        <v>0.27521353199999998</v>
      </c>
      <c r="W80" s="118">
        <v>49.4</v>
      </c>
      <c r="X80" s="122">
        <v>4.1273025190000003E-3</v>
      </c>
      <c r="Y80" s="118">
        <v>3.5486152149999999</v>
      </c>
      <c r="Z80" s="120">
        <v>2.1</v>
      </c>
      <c r="AA80" s="120">
        <v>5.27</v>
      </c>
    </row>
    <row r="81" spans="1:27" s="108" customFormat="1" ht="14.25" customHeight="1" x14ac:dyDescent="0.25">
      <c r="A81" s="108" t="s">
        <v>226</v>
      </c>
      <c r="B81" s="108" t="s">
        <v>227</v>
      </c>
      <c r="C81" s="114">
        <v>7.1</v>
      </c>
      <c r="D81" s="108">
        <v>7.43</v>
      </c>
      <c r="E81" s="108">
        <v>7.77</v>
      </c>
      <c r="F81" s="108">
        <v>2.97</v>
      </c>
      <c r="G81" s="115">
        <v>4.408352668</v>
      </c>
      <c r="H81" s="116">
        <v>54.24</v>
      </c>
      <c r="I81" s="117">
        <v>0.192</v>
      </c>
      <c r="J81" s="116">
        <v>10.48</v>
      </c>
      <c r="K81" s="118">
        <v>65.975494819999994</v>
      </c>
      <c r="L81" s="118">
        <v>12.5</v>
      </c>
      <c r="M81" s="118">
        <v>50.755026350000001</v>
      </c>
      <c r="N81" s="115">
        <v>60.111744999999999</v>
      </c>
      <c r="O81" s="119">
        <v>17.366430000000001</v>
      </c>
      <c r="P81" s="120">
        <v>31.09</v>
      </c>
      <c r="Q81" s="121">
        <v>2016</v>
      </c>
      <c r="R81" s="115">
        <v>106.9001535</v>
      </c>
      <c r="S81" s="118">
        <v>21.202864229999999</v>
      </c>
      <c r="T81" s="115">
        <v>0.21273109239999999</v>
      </c>
      <c r="U81" s="115">
        <v>1.1224453780000001</v>
      </c>
      <c r="V81" s="115">
        <v>0.19530857600000001</v>
      </c>
      <c r="W81" s="118">
        <v>49.9</v>
      </c>
      <c r="X81" s="122">
        <v>1.1207307160000001E-2</v>
      </c>
      <c r="Y81" s="118">
        <v>-2.2356992510000002</v>
      </c>
      <c r="Z81" s="120">
        <v>1.92</v>
      </c>
      <c r="AA81" s="120">
        <v>5.73</v>
      </c>
    </row>
    <row r="82" spans="1:27" s="108" customFormat="1" ht="14.25" customHeight="1" x14ac:dyDescent="0.25">
      <c r="A82" s="108" t="s">
        <v>228</v>
      </c>
      <c r="B82" s="108" t="s">
        <v>229</v>
      </c>
      <c r="C82" s="114">
        <v>7.28</v>
      </c>
      <c r="D82" s="108">
        <v>7.44</v>
      </c>
      <c r="E82" s="108">
        <v>7.8</v>
      </c>
      <c r="F82" s="108">
        <v>2.96</v>
      </c>
      <c r="G82" s="115">
        <v>4.8192771079999996</v>
      </c>
      <c r="H82" s="116">
        <v>51.910000000000004</v>
      </c>
      <c r="I82" s="117">
        <v>0.192</v>
      </c>
      <c r="J82" s="116">
        <v>10.51</v>
      </c>
      <c r="K82" s="118">
        <v>69.805194810000003</v>
      </c>
      <c r="L82" s="118">
        <v>12.4</v>
      </c>
      <c r="M82" s="118">
        <v>56.42942257</v>
      </c>
      <c r="N82" s="115">
        <v>62.104559999999999</v>
      </c>
      <c r="O82" s="119">
        <v>14.55316</v>
      </c>
      <c r="P82" s="120">
        <v>31.88</v>
      </c>
      <c r="Q82" s="121">
        <v>2016</v>
      </c>
      <c r="R82" s="115">
        <v>74.819642990000006</v>
      </c>
      <c r="S82" s="118">
        <v>15.62223657</v>
      </c>
      <c r="T82" s="115">
        <v>0.2456560847</v>
      </c>
      <c r="U82" s="115">
        <v>0.9122698413</v>
      </c>
      <c r="V82" s="115">
        <v>0.227482979</v>
      </c>
      <c r="W82" s="118">
        <v>47.7</v>
      </c>
      <c r="X82" s="122">
        <v>3.6461618680000002E-3</v>
      </c>
      <c r="Y82" s="118">
        <v>-1.2684760559999999</v>
      </c>
      <c r="Z82" s="120">
        <v>1.93</v>
      </c>
      <c r="AA82" s="120">
        <v>5.74</v>
      </c>
    </row>
    <row r="83" spans="1:27" s="108" customFormat="1" ht="14.25" customHeight="1" x14ac:dyDescent="0.25">
      <c r="A83" s="108" t="s">
        <v>230</v>
      </c>
      <c r="B83" s="108" t="s">
        <v>231</v>
      </c>
      <c r="C83" s="114">
        <v>7.21</v>
      </c>
      <c r="D83" s="108">
        <v>7.42</v>
      </c>
      <c r="E83" s="108">
        <v>7.75</v>
      </c>
      <c r="F83" s="108">
        <v>2.86</v>
      </c>
      <c r="G83" s="115">
        <v>3.395703396</v>
      </c>
      <c r="H83" s="116">
        <v>56.95</v>
      </c>
      <c r="I83" s="117">
        <v>0.187</v>
      </c>
      <c r="J83" s="116">
        <v>12.32</v>
      </c>
      <c r="K83" s="118">
        <v>69.574247139999997</v>
      </c>
      <c r="L83" s="118">
        <v>12.5</v>
      </c>
      <c r="M83" s="118">
        <v>51.483438900000003</v>
      </c>
      <c r="N83" s="115">
        <v>61.402765000000002</v>
      </c>
      <c r="O83" s="119">
        <v>16.531400000000001</v>
      </c>
      <c r="P83" s="120">
        <v>35.56</v>
      </c>
      <c r="Q83" s="121">
        <v>2016</v>
      </c>
      <c r="R83" s="115">
        <v>90.106927529999993</v>
      </c>
      <c r="S83" s="118">
        <v>23.393780270000001</v>
      </c>
      <c r="T83" s="115">
        <v>0.2358300971</v>
      </c>
      <c r="U83" s="115">
        <v>0.90879126210000005</v>
      </c>
      <c r="V83" s="115">
        <v>0.24116395400000001</v>
      </c>
      <c r="W83" s="118">
        <v>50.8</v>
      </c>
      <c r="X83" s="122">
        <v>1.245182699E-2</v>
      </c>
      <c r="Y83" s="118">
        <v>-0.5823763783</v>
      </c>
      <c r="Z83" s="120">
        <v>1.87</v>
      </c>
      <c r="AA83" s="120">
        <v>5.79</v>
      </c>
    </row>
    <row r="84" spans="1:27" s="108" customFormat="1" ht="14.25" customHeight="1" x14ac:dyDescent="0.25">
      <c r="A84" s="108" t="s">
        <v>232</v>
      </c>
      <c r="B84" s="108" t="s">
        <v>233</v>
      </c>
      <c r="C84" s="114">
        <v>7.26</v>
      </c>
      <c r="D84" s="108">
        <v>7.3</v>
      </c>
      <c r="E84" s="108">
        <v>7.66</v>
      </c>
      <c r="F84" s="108">
        <v>3.05</v>
      </c>
      <c r="G84" s="115">
        <v>5.3800170789999999</v>
      </c>
      <c r="H84" s="116">
        <v>47.94</v>
      </c>
      <c r="I84" s="117">
        <v>0.186</v>
      </c>
      <c r="J84" s="116">
        <v>16.32</v>
      </c>
      <c r="K84" s="118">
        <v>65.654205610000005</v>
      </c>
      <c r="L84" s="118">
        <v>12.7</v>
      </c>
      <c r="M84" s="118">
        <v>50.68112687</v>
      </c>
      <c r="N84" s="115">
        <v>57.190984999999998</v>
      </c>
      <c r="O84" s="119">
        <v>16.13411</v>
      </c>
      <c r="P84" s="120">
        <v>27.31</v>
      </c>
      <c r="Q84" s="121">
        <v>2016</v>
      </c>
      <c r="R84" s="115">
        <v>86.657182230000004</v>
      </c>
      <c r="S84" s="118">
        <v>14.50362423</v>
      </c>
      <c r="T84" s="115">
        <v>0.22082993200000001</v>
      </c>
      <c r="U84" s="115">
        <v>1.1022721090000001</v>
      </c>
      <c r="V84" s="115">
        <v>0.22374496099999999</v>
      </c>
      <c r="W84" s="118">
        <v>49.5</v>
      </c>
      <c r="X84" s="122">
        <v>8.2912552130000004E-3</v>
      </c>
      <c r="Y84" s="118">
        <v>-2.1507582099999998</v>
      </c>
      <c r="Z84" s="120">
        <v>1.92</v>
      </c>
      <c r="AA84" s="120">
        <v>5.74</v>
      </c>
    </row>
    <row r="85" spans="1:27" s="108" customFormat="1" ht="14.25" customHeight="1" x14ac:dyDescent="0.25">
      <c r="A85" s="108" t="s">
        <v>234</v>
      </c>
      <c r="B85" s="108" t="s">
        <v>235</v>
      </c>
      <c r="C85" s="114">
        <v>7.35</v>
      </c>
      <c r="D85" s="108">
        <v>7.46</v>
      </c>
      <c r="E85" s="108">
        <v>7.76</v>
      </c>
      <c r="F85" s="108">
        <v>3.01</v>
      </c>
      <c r="G85" s="115">
        <v>6.1911170929999999</v>
      </c>
      <c r="H85" s="116">
        <v>46.51</v>
      </c>
      <c r="I85" s="117">
        <v>0.183</v>
      </c>
      <c r="J85" s="116">
        <v>17.419999999999998</v>
      </c>
      <c r="K85" s="118">
        <v>69.719578080000005</v>
      </c>
      <c r="L85" s="118">
        <v>11.4</v>
      </c>
      <c r="M85" s="118">
        <v>52.56733929</v>
      </c>
      <c r="N85" s="115">
        <v>60.381349999999998</v>
      </c>
      <c r="O85" s="119">
        <v>13.61684</v>
      </c>
      <c r="P85" s="120">
        <v>31.8</v>
      </c>
      <c r="Q85" s="121">
        <v>2014</v>
      </c>
      <c r="R85" s="115">
        <v>68.397964270000003</v>
      </c>
      <c r="S85" s="118">
        <v>19.34240028</v>
      </c>
      <c r="T85" s="115">
        <v>0.21629896909999999</v>
      </c>
      <c r="U85" s="115">
        <v>1.1868969069999999</v>
      </c>
      <c r="V85" s="115">
        <v>0.149732003</v>
      </c>
      <c r="W85" s="118">
        <v>45.7</v>
      </c>
      <c r="X85" s="122">
        <v>6.5274790550000003E-3</v>
      </c>
      <c r="Y85" s="118">
        <v>-1.746974636</v>
      </c>
      <c r="Z85" s="120">
        <v>2</v>
      </c>
      <c r="AA85" s="120">
        <v>5.56</v>
      </c>
    </row>
    <row r="86" spans="1:27" s="108" customFormat="1" ht="14.25" customHeight="1" x14ac:dyDescent="0.25">
      <c r="A86" s="108" t="s">
        <v>236</v>
      </c>
      <c r="B86" s="108" t="s">
        <v>237</v>
      </c>
      <c r="C86" s="114">
        <v>7.28</v>
      </c>
      <c r="D86" s="108">
        <v>7.47</v>
      </c>
      <c r="E86" s="108">
        <v>7.78</v>
      </c>
      <c r="F86" s="108">
        <v>3.03</v>
      </c>
      <c r="G86" s="115">
        <v>7.9283887469999996</v>
      </c>
      <c r="H86" s="116">
        <v>49.26</v>
      </c>
      <c r="I86" s="117">
        <v>0.19</v>
      </c>
      <c r="J86" s="116">
        <v>13.43</v>
      </c>
      <c r="K86" s="118">
        <v>70.42508291</v>
      </c>
      <c r="L86" s="118">
        <v>12.3</v>
      </c>
      <c r="M86" s="118">
        <v>53.021245559999997</v>
      </c>
      <c r="N86" s="115">
        <v>58.344014999999999</v>
      </c>
      <c r="O86" s="119">
        <v>16.333290000000002</v>
      </c>
      <c r="P86" s="120">
        <v>33.520000000000003</v>
      </c>
      <c r="Q86" s="121">
        <v>2016</v>
      </c>
      <c r="R86" s="115">
        <v>58.095841669999999</v>
      </c>
      <c r="S86" s="118">
        <v>13.50110207</v>
      </c>
      <c r="T86" s="115">
        <v>0.19740119759999999</v>
      </c>
      <c r="U86" s="115">
        <v>1.230934132</v>
      </c>
      <c r="V86" s="115">
        <v>0.14847299999999999</v>
      </c>
      <c r="W86" s="118">
        <v>45.5</v>
      </c>
      <c r="X86" s="122">
        <v>0</v>
      </c>
      <c r="Y86" s="118">
        <v>-2.6076110180000001</v>
      </c>
      <c r="Z86" s="120">
        <v>2.02</v>
      </c>
      <c r="AA86" s="120">
        <v>5.53</v>
      </c>
    </row>
    <row r="87" spans="1:27" s="108" customFormat="1" ht="14.25" customHeight="1" x14ac:dyDescent="0.25">
      <c r="A87" s="108" t="s">
        <v>238</v>
      </c>
      <c r="B87" s="108" t="s">
        <v>239</v>
      </c>
      <c r="C87" s="114">
        <v>7.27</v>
      </c>
      <c r="D87" s="108">
        <v>7.43</v>
      </c>
      <c r="E87" s="108">
        <v>7.69</v>
      </c>
      <c r="F87" s="108">
        <v>3.16</v>
      </c>
      <c r="G87" s="115">
        <v>6.4342199859999996</v>
      </c>
      <c r="H87" s="116">
        <v>50.27</v>
      </c>
      <c r="I87" s="117">
        <v>0.20799999999999999</v>
      </c>
      <c r="J87" s="116">
        <v>17.150000000000002</v>
      </c>
      <c r="K87" s="118">
        <v>68.655317819999993</v>
      </c>
      <c r="L87" s="118">
        <v>14.7</v>
      </c>
      <c r="M87" s="118">
        <v>54.174189869999999</v>
      </c>
      <c r="N87" s="115">
        <v>59.42407</v>
      </c>
      <c r="O87" s="119">
        <v>15.47132</v>
      </c>
      <c r="P87" s="120">
        <v>34.79</v>
      </c>
      <c r="Q87" s="121">
        <v>2016</v>
      </c>
      <c r="R87" s="115">
        <v>56.701942199999998</v>
      </c>
      <c r="S87" s="118">
        <v>15.33327244</v>
      </c>
      <c r="T87" s="115">
        <v>0.2121362319</v>
      </c>
      <c r="U87" s="115">
        <v>1.1411884059999999</v>
      </c>
      <c r="V87" s="115">
        <v>0.25268836099999997</v>
      </c>
      <c r="W87" s="118">
        <v>40</v>
      </c>
      <c r="X87" s="122">
        <v>2.4329885440000001E-2</v>
      </c>
      <c r="Y87" s="118">
        <v>0.35651997810000002</v>
      </c>
      <c r="Z87" s="120">
        <v>1.94</v>
      </c>
      <c r="AA87" s="120">
        <v>5.63</v>
      </c>
    </row>
    <row r="88" spans="1:27" s="108" customFormat="1" ht="14.25" customHeight="1" x14ac:dyDescent="0.25">
      <c r="A88" s="108" t="s">
        <v>240</v>
      </c>
      <c r="B88" s="108" t="s">
        <v>241</v>
      </c>
      <c r="C88" s="114">
        <v>7.24</v>
      </c>
      <c r="D88" s="108">
        <v>7.36</v>
      </c>
      <c r="E88" s="108">
        <v>7.53</v>
      </c>
      <c r="F88" s="108">
        <v>3.1</v>
      </c>
      <c r="G88" s="115">
        <v>7.5940860219999999</v>
      </c>
      <c r="H88" s="116">
        <v>50.339999999999996</v>
      </c>
      <c r="I88" s="117">
        <v>0.245</v>
      </c>
      <c r="J88" s="116">
        <v>11.82</v>
      </c>
      <c r="K88" s="118">
        <v>69.530080810000001</v>
      </c>
      <c r="L88" s="118">
        <v>12.8</v>
      </c>
      <c r="M88" s="118">
        <v>55.746405639999999</v>
      </c>
      <c r="N88" s="115">
        <v>60.049869999999999</v>
      </c>
      <c r="O88" s="119">
        <v>15.250629999999999</v>
      </c>
      <c r="P88" s="120">
        <v>40.72</v>
      </c>
      <c r="Q88" s="121">
        <v>2016</v>
      </c>
      <c r="R88" s="115">
        <v>57.767866529999999</v>
      </c>
      <c r="S88" s="118">
        <v>20.821494820000002</v>
      </c>
      <c r="T88" s="115">
        <v>0.18284571429999999</v>
      </c>
      <c r="U88" s="115">
        <v>0.98113142860000002</v>
      </c>
      <c r="V88" s="115">
        <v>0.32871839600000002</v>
      </c>
      <c r="W88" s="118">
        <v>49.8</v>
      </c>
      <c r="X88" s="122">
        <v>0</v>
      </c>
      <c r="Y88" s="118">
        <v>2.395967153</v>
      </c>
      <c r="Z88" s="120">
        <v>1.82</v>
      </c>
      <c r="AA88" s="120">
        <v>5.66</v>
      </c>
    </row>
    <row r="89" spans="1:27" s="108" customFormat="1" ht="14.25" customHeight="1" x14ac:dyDescent="0.25">
      <c r="A89" s="108" t="s">
        <v>242</v>
      </c>
      <c r="B89" s="108" t="s">
        <v>243</v>
      </c>
      <c r="C89" s="114">
        <v>7.31</v>
      </c>
      <c r="D89" s="108">
        <v>7.49</v>
      </c>
      <c r="E89" s="108">
        <v>7.72</v>
      </c>
      <c r="F89" s="108">
        <v>3.02</v>
      </c>
      <c r="G89" s="115">
        <v>5.0561797750000004</v>
      </c>
      <c r="H89" s="116">
        <v>53.290000000000006</v>
      </c>
      <c r="I89" s="117">
        <v>0.193</v>
      </c>
      <c r="J89" s="116">
        <v>12.04</v>
      </c>
      <c r="K89" s="118">
        <v>69.715956559999995</v>
      </c>
      <c r="L89" s="118">
        <v>12.7</v>
      </c>
      <c r="M89" s="118">
        <v>53.555023159999998</v>
      </c>
      <c r="N89" s="115">
        <v>61.617654999999999</v>
      </c>
      <c r="O89" s="119">
        <v>13.59258</v>
      </c>
      <c r="P89" s="120">
        <v>37.380000000000003</v>
      </c>
      <c r="Q89" s="121">
        <v>2016</v>
      </c>
      <c r="R89" s="115">
        <v>60.706796500000003</v>
      </c>
      <c r="S89" s="118">
        <v>14.797999450000001</v>
      </c>
      <c r="T89" s="115">
        <v>0.1563740458</v>
      </c>
      <c r="U89" s="115">
        <v>0.96781679389999997</v>
      </c>
      <c r="V89" s="115">
        <v>0.258324954</v>
      </c>
      <c r="W89" s="118">
        <v>46.1</v>
      </c>
      <c r="X89" s="122">
        <v>4.9186697950000004E-3</v>
      </c>
      <c r="Y89" s="118">
        <v>-1.112771218</v>
      </c>
      <c r="Z89" s="120">
        <v>1.7</v>
      </c>
      <c r="AA89" s="120">
        <v>5.88</v>
      </c>
    </row>
    <row r="90" spans="1:27" s="108" customFormat="1" ht="14.25" customHeight="1" x14ac:dyDescent="0.25">
      <c r="A90" s="108" t="s">
        <v>244</v>
      </c>
      <c r="B90" s="108" t="s">
        <v>245</v>
      </c>
      <c r="C90" s="114">
        <v>7.13</v>
      </c>
      <c r="D90" s="108">
        <v>7.38</v>
      </c>
      <c r="E90" s="108">
        <v>7.68</v>
      </c>
      <c r="F90" s="108">
        <v>2.95</v>
      </c>
      <c r="G90" s="115">
        <v>8.2530949109999998</v>
      </c>
      <c r="H90" s="116">
        <v>51.83</v>
      </c>
      <c r="I90" s="117">
        <v>0.245</v>
      </c>
      <c r="J90" s="116">
        <v>13.38</v>
      </c>
      <c r="K90" s="118">
        <v>67.910897050000003</v>
      </c>
      <c r="L90" s="118">
        <v>13.2</v>
      </c>
      <c r="M90" s="118">
        <v>47.940407059999998</v>
      </c>
      <c r="N90" s="115">
        <v>57.346110000000003</v>
      </c>
      <c r="O90" s="119">
        <v>17.262650000000001</v>
      </c>
      <c r="P90" s="120">
        <v>35.03</v>
      </c>
      <c r="Q90" s="121">
        <v>2016</v>
      </c>
      <c r="R90" s="115">
        <v>60.996755159999999</v>
      </c>
      <c r="S90" s="123" t="s">
        <v>450</v>
      </c>
      <c r="T90" s="115">
        <v>0.1542352941</v>
      </c>
      <c r="U90" s="115">
        <v>0.99426470590000005</v>
      </c>
      <c r="V90" s="115">
        <v>0.16470637099999999</v>
      </c>
      <c r="W90" s="118">
        <v>47.2</v>
      </c>
      <c r="X90" s="122">
        <v>0</v>
      </c>
      <c r="Y90" s="118">
        <v>-0.89186661199999995</v>
      </c>
      <c r="Z90" s="120">
        <v>1.99</v>
      </c>
      <c r="AA90" s="120">
        <v>5.65</v>
      </c>
    </row>
    <row r="91" spans="1:27" s="108" customFormat="1" ht="14.25" customHeight="1" x14ac:dyDescent="0.25">
      <c r="A91" s="108" t="s">
        <v>246</v>
      </c>
      <c r="B91" s="108" t="s">
        <v>247</v>
      </c>
      <c r="C91" s="114">
        <v>7.27</v>
      </c>
      <c r="D91" s="108">
        <v>7.45</v>
      </c>
      <c r="E91" s="108">
        <v>7.72</v>
      </c>
      <c r="F91" s="108">
        <v>2.97</v>
      </c>
      <c r="G91" s="115">
        <v>8.0621301780000003</v>
      </c>
      <c r="H91" s="116">
        <v>49.97</v>
      </c>
      <c r="I91" s="117">
        <v>0.247</v>
      </c>
      <c r="J91" s="116">
        <v>11.91</v>
      </c>
      <c r="K91" s="118">
        <v>68.197438300000002</v>
      </c>
      <c r="L91" s="118">
        <v>13.7</v>
      </c>
      <c r="M91" s="118">
        <v>50.606916849999998</v>
      </c>
      <c r="N91" s="115">
        <v>59.476165000000002</v>
      </c>
      <c r="O91" s="119">
        <v>16.817399999999999</v>
      </c>
      <c r="P91" s="120">
        <v>33.4</v>
      </c>
      <c r="Q91" s="121">
        <v>2016</v>
      </c>
      <c r="R91" s="115">
        <v>77.470097670000001</v>
      </c>
      <c r="S91" s="118">
        <v>17.230346050000001</v>
      </c>
      <c r="T91" s="115">
        <v>0.15712432430000001</v>
      </c>
      <c r="U91" s="115">
        <v>0.94676216219999998</v>
      </c>
      <c r="V91" s="115">
        <v>0.20742949399999999</v>
      </c>
      <c r="W91" s="118">
        <v>47.8</v>
      </c>
      <c r="X91" s="122">
        <v>0</v>
      </c>
      <c r="Y91" s="118">
        <v>-1.2920013699999999</v>
      </c>
      <c r="Z91" s="120">
        <v>2.04</v>
      </c>
      <c r="AA91" s="120">
        <v>5.63</v>
      </c>
    </row>
    <row r="92" spans="1:27" s="108" customFormat="1" ht="14.25" customHeight="1" x14ac:dyDescent="0.25">
      <c r="A92" s="108" t="s">
        <v>248</v>
      </c>
      <c r="B92" s="108" t="s">
        <v>249</v>
      </c>
      <c r="C92" s="114">
        <v>7.2</v>
      </c>
      <c r="D92" s="108">
        <v>7.28</v>
      </c>
      <c r="E92" s="108">
        <v>7.53</v>
      </c>
      <c r="F92" s="108">
        <v>2.88</v>
      </c>
      <c r="G92" s="115">
        <v>8.8809946709999998</v>
      </c>
      <c r="H92" s="116">
        <v>50.129999999999995</v>
      </c>
      <c r="I92" s="117">
        <v>0.28199999999999997</v>
      </c>
      <c r="J92" s="116">
        <v>11.65</v>
      </c>
      <c r="K92" s="118">
        <v>63.696848729999999</v>
      </c>
      <c r="L92" s="118">
        <v>16</v>
      </c>
      <c r="M92" s="118">
        <v>51.07949292</v>
      </c>
      <c r="N92" s="115">
        <v>58.895425000000003</v>
      </c>
      <c r="O92" s="119">
        <v>13.786060000000001</v>
      </c>
      <c r="P92" s="120">
        <v>32.24</v>
      </c>
      <c r="Q92" s="121">
        <v>2016</v>
      </c>
      <c r="R92" s="115">
        <v>57.979200079999998</v>
      </c>
      <c r="S92" s="118">
        <v>18.425531670000002</v>
      </c>
      <c r="T92" s="115">
        <v>0.27120344289999998</v>
      </c>
      <c r="U92" s="115">
        <v>1.3198075119999999</v>
      </c>
      <c r="V92" s="115">
        <v>0.209686495</v>
      </c>
      <c r="W92" s="118">
        <v>44.6</v>
      </c>
      <c r="X92" s="122">
        <v>2.6676886879999999E-3</v>
      </c>
      <c r="Y92" s="118">
        <v>0.56656494359999998</v>
      </c>
      <c r="Z92" s="120">
        <v>1.76</v>
      </c>
      <c r="AA92" s="120">
        <v>5.78</v>
      </c>
    </row>
    <row r="93" spans="1:27" s="108" customFormat="1" ht="14.25" customHeight="1" x14ac:dyDescent="0.25">
      <c r="A93" s="108" t="s">
        <v>250</v>
      </c>
      <c r="B93" s="108" t="s">
        <v>251</v>
      </c>
      <c r="C93" s="114">
        <v>7.35</v>
      </c>
      <c r="D93" s="108">
        <v>7.44</v>
      </c>
      <c r="E93" s="108">
        <v>7.65</v>
      </c>
      <c r="F93" s="108">
        <v>2.64</v>
      </c>
      <c r="G93" s="115">
        <v>4.0925266899999997</v>
      </c>
      <c r="H93" s="116">
        <v>55.46</v>
      </c>
      <c r="I93" s="117">
        <v>0.22</v>
      </c>
      <c r="J93" s="116">
        <v>10.42</v>
      </c>
      <c r="K93" s="118">
        <v>65.398826339999999</v>
      </c>
      <c r="L93" s="118">
        <v>15.3</v>
      </c>
      <c r="M93" s="118">
        <v>58.787700999999998</v>
      </c>
      <c r="N93" s="115">
        <v>63.342149999999997</v>
      </c>
      <c r="O93" s="119">
        <v>12.26399</v>
      </c>
      <c r="P93" s="120">
        <v>28.21</v>
      </c>
      <c r="Q93" s="121">
        <v>2016</v>
      </c>
      <c r="R93" s="115">
        <v>70.190588230000003</v>
      </c>
      <c r="S93" s="118">
        <v>15.09463596</v>
      </c>
      <c r="T93" s="115">
        <v>0.25414871789999999</v>
      </c>
      <c r="U93" s="115">
        <v>1.182748718</v>
      </c>
      <c r="V93" s="115">
        <v>0.278088593</v>
      </c>
      <c r="W93" s="118">
        <v>47.7</v>
      </c>
      <c r="X93" s="122">
        <v>8.5007268120000003E-3</v>
      </c>
      <c r="Y93" s="118">
        <v>0.71557247840000004</v>
      </c>
      <c r="Z93" s="120">
        <v>1.61</v>
      </c>
      <c r="AA93" s="120">
        <v>6.03</v>
      </c>
    </row>
    <row r="94" spans="1:27" s="108" customFormat="1" ht="14.25" customHeight="1" x14ac:dyDescent="0.25">
      <c r="A94" s="108" t="s">
        <v>252</v>
      </c>
      <c r="B94" s="108" t="s">
        <v>253</v>
      </c>
      <c r="C94" s="114">
        <v>7.24</v>
      </c>
      <c r="D94" s="108">
        <v>7.62</v>
      </c>
      <c r="E94" s="108">
        <v>7.75</v>
      </c>
      <c r="F94" s="108">
        <v>2.72</v>
      </c>
      <c r="G94" s="115">
        <v>6.5798492120000001</v>
      </c>
      <c r="H94" s="116">
        <v>53.65</v>
      </c>
      <c r="I94" s="117">
        <v>0.186</v>
      </c>
      <c r="J94" s="116">
        <v>11.790000000000001</v>
      </c>
      <c r="K94" s="118">
        <v>64.407656489999994</v>
      </c>
      <c r="L94" s="118">
        <v>12.5</v>
      </c>
      <c r="M94" s="118">
        <v>46.458252299999998</v>
      </c>
      <c r="N94" s="115">
        <v>61.691625000000002</v>
      </c>
      <c r="O94" s="119">
        <v>13.586349999999999</v>
      </c>
      <c r="P94" s="120">
        <v>30.61</v>
      </c>
      <c r="Q94" s="121">
        <v>2016</v>
      </c>
      <c r="R94" s="115">
        <v>52.737277740000003</v>
      </c>
      <c r="S94" s="118">
        <v>20.49313875</v>
      </c>
      <c r="T94" s="115">
        <v>0.2224378109</v>
      </c>
      <c r="U94" s="115">
        <v>1.1256268659999999</v>
      </c>
      <c r="V94" s="115">
        <v>0.206900906</v>
      </c>
      <c r="W94" s="118">
        <v>44.8</v>
      </c>
      <c r="X94" s="122">
        <v>3.148277577E-3</v>
      </c>
      <c r="Y94" s="118">
        <v>-2.853195581</v>
      </c>
      <c r="Z94" s="120">
        <v>1.82</v>
      </c>
      <c r="AA94" s="120">
        <v>5.91</v>
      </c>
    </row>
    <row r="95" spans="1:27" s="108" customFormat="1" ht="14.25" customHeight="1" x14ac:dyDescent="0.25">
      <c r="A95" s="108" t="s">
        <v>254</v>
      </c>
      <c r="B95" s="108" t="s">
        <v>255</v>
      </c>
      <c r="C95" s="114">
        <v>7.36</v>
      </c>
      <c r="D95" s="108">
        <v>7.37</v>
      </c>
      <c r="E95" s="108">
        <v>7.64</v>
      </c>
      <c r="F95" s="108">
        <v>2.74</v>
      </c>
      <c r="G95" s="115">
        <v>8.8662790699999992</v>
      </c>
      <c r="H95" s="116">
        <v>49.32</v>
      </c>
      <c r="I95" s="117">
        <v>0.29199999999999998</v>
      </c>
      <c r="J95" s="116">
        <v>9.7199999999999989</v>
      </c>
      <c r="K95" s="118">
        <v>60.520338629999998</v>
      </c>
      <c r="L95" s="118">
        <v>13</v>
      </c>
      <c r="M95" s="118">
        <v>50.817118219999998</v>
      </c>
      <c r="N95" s="115">
        <v>58.676409999999997</v>
      </c>
      <c r="O95" s="119">
        <v>14.671340000000001</v>
      </c>
      <c r="P95" s="120">
        <v>27.48</v>
      </c>
      <c r="Q95" s="121">
        <v>2016</v>
      </c>
      <c r="R95" s="115">
        <v>72.061437900000001</v>
      </c>
      <c r="S95" s="118">
        <v>18.17849013</v>
      </c>
      <c r="T95" s="115">
        <v>0.25145161290000001</v>
      </c>
      <c r="U95" s="115">
        <v>1.387768817</v>
      </c>
      <c r="V95" s="115">
        <v>0.25180592200000002</v>
      </c>
      <c r="W95" s="118">
        <v>51.4</v>
      </c>
      <c r="X95" s="122">
        <v>3.0987381939999998E-3</v>
      </c>
      <c r="Y95" s="118">
        <v>-1.403628256</v>
      </c>
      <c r="Z95" s="120">
        <v>1.89</v>
      </c>
      <c r="AA95" s="120">
        <v>5.51</v>
      </c>
    </row>
    <row r="96" spans="1:27" s="108" customFormat="1" ht="14.25" customHeight="1" x14ac:dyDescent="0.25">
      <c r="A96" s="108" t="s">
        <v>256</v>
      </c>
      <c r="B96" s="108" t="s">
        <v>257</v>
      </c>
      <c r="C96" s="114">
        <v>7.45</v>
      </c>
      <c r="D96" s="108">
        <v>7.52</v>
      </c>
      <c r="E96" s="108">
        <v>7.77</v>
      </c>
      <c r="F96" s="108">
        <v>2.76</v>
      </c>
      <c r="G96" s="115">
        <v>6.1845861080000004</v>
      </c>
      <c r="H96" s="116">
        <v>57.54</v>
      </c>
      <c r="I96" s="117">
        <v>0.13</v>
      </c>
      <c r="J96" s="116">
        <v>11.899999999999999</v>
      </c>
      <c r="K96" s="118">
        <v>71.789546560000005</v>
      </c>
      <c r="L96" s="118">
        <v>12.5</v>
      </c>
      <c r="M96" s="118">
        <v>56.33551061</v>
      </c>
      <c r="N96" s="115">
        <v>65.890934999999999</v>
      </c>
      <c r="O96" s="119">
        <v>11.487959999999999</v>
      </c>
      <c r="P96" s="120">
        <v>32.119999999999997</v>
      </c>
      <c r="Q96" s="121">
        <v>2016</v>
      </c>
      <c r="R96" s="115">
        <v>38.374771359999997</v>
      </c>
      <c r="S96" s="118">
        <v>24.707822459999999</v>
      </c>
      <c r="T96" s="115">
        <v>0.19956716420000001</v>
      </c>
      <c r="U96" s="115">
        <v>1.2174104480000001</v>
      </c>
      <c r="V96" s="115">
        <v>0.141583557</v>
      </c>
      <c r="W96" s="118">
        <v>46.3</v>
      </c>
      <c r="X96" s="122">
        <v>4.7222602630000001E-3</v>
      </c>
      <c r="Y96" s="118">
        <v>-2.4596736199999998</v>
      </c>
      <c r="Z96" s="120">
        <v>1.68</v>
      </c>
      <c r="AA96" s="120">
        <v>6.07</v>
      </c>
    </row>
    <row r="97" spans="1:27" s="108" customFormat="1" ht="14.25" customHeight="1" x14ac:dyDescent="0.25">
      <c r="A97" s="108" t="s">
        <v>258</v>
      </c>
      <c r="B97" s="108" t="s">
        <v>259</v>
      </c>
      <c r="C97" s="114">
        <v>7.47</v>
      </c>
      <c r="D97" s="108">
        <v>7.58</v>
      </c>
      <c r="E97" s="108">
        <v>7.78</v>
      </c>
      <c r="F97" s="108">
        <v>2.71</v>
      </c>
      <c r="G97" s="115">
        <v>5.601317957</v>
      </c>
      <c r="H97" s="116">
        <v>49.15</v>
      </c>
      <c r="I97" s="117">
        <v>0.23699999999999999</v>
      </c>
      <c r="J97" s="116">
        <v>10.84</v>
      </c>
      <c r="K97" s="118">
        <v>64.812419149999997</v>
      </c>
      <c r="L97" s="118">
        <v>11</v>
      </c>
      <c r="M97" s="118">
        <v>49.496038069999997</v>
      </c>
      <c r="N97" s="115">
        <v>58.51925</v>
      </c>
      <c r="O97" s="119">
        <v>14.02374</v>
      </c>
      <c r="P97" s="120">
        <v>30.73</v>
      </c>
      <c r="Q97" s="121">
        <v>2016</v>
      </c>
      <c r="R97" s="115">
        <v>39.395093000000003</v>
      </c>
      <c r="S97" s="118">
        <v>18.00452473</v>
      </c>
      <c r="T97" s="115">
        <v>0.24299999999999999</v>
      </c>
      <c r="U97" s="115">
        <v>1.284796407</v>
      </c>
      <c r="V97" s="115">
        <v>0.15548943100000001</v>
      </c>
      <c r="W97" s="118">
        <v>43.1</v>
      </c>
      <c r="X97" s="122">
        <v>0</v>
      </c>
      <c r="Y97" s="118">
        <v>-2.124811206</v>
      </c>
      <c r="Z97" s="120">
        <v>1.87</v>
      </c>
      <c r="AA97" s="120">
        <v>5.72</v>
      </c>
    </row>
    <row r="98" spans="1:27" s="108" customFormat="1" ht="14.25" customHeight="1" x14ac:dyDescent="0.25">
      <c r="A98" s="108" t="s">
        <v>260</v>
      </c>
      <c r="B98" s="108" t="s">
        <v>261</v>
      </c>
      <c r="C98" s="114">
        <v>6.99</v>
      </c>
      <c r="D98" s="108">
        <v>7.02</v>
      </c>
      <c r="E98" s="108">
        <v>7.34</v>
      </c>
      <c r="F98" s="108">
        <v>1.95</v>
      </c>
      <c r="G98" s="115">
        <v>8.2179930799999994</v>
      </c>
      <c r="H98" s="116">
        <v>48.47</v>
      </c>
      <c r="I98" s="117">
        <v>0.25</v>
      </c>
      <c r="J98" s="116">
        <v>10.58</v>
      </c>
      <c r="K98" s="118">
        <v>62.398202750000003</v>
      </c>
      <c r="L98" s="118">
        <v>12.4</v>
      </c>
      <c r="M98" s="118">
        <v>49.8577376</v>
      </c>
      <c r="N98" s="115">
        <v>57.952725000000001</v>
      </c>
      <c r="O98" s="119">
        <v>13.186349999999999</v>
      </c>
      <c r="P98" s="120">
        <v>29</v>
      </c>
      <c r="Q98" s="121">
        <v>2016</v>
      </c>
      <c r="R98" s="115">
        <v>85.382013299999997</v>
      </c>
      <c r="S98" s="118">
        <v>27.62198291</v>
      </c>
      <c r="T98" s="115">
        <v>0.25390506330000001</v>
      </c>
      <c r="U98" s="115">
        <v>1.1606708859999999</v>
      </c>
      <c r="V98" s="115">
        <v>0.26057020600000003</v>
      </c>
      <c r="W98" s="118">
        <v>50.8</v>
      </c>
      <c r="X98" s="122">
        <v>7.7935944450000004E-3</v>
      </c>
      <c r="Y98" s="118">
        <v>-0.67665004569999998</v>
      </c>
      <c r="Z98" s="120">
        <v>1.95</v>
      </c>
      <c r="AA98" s="120">
        <v>5.2</v>
      </c>
    </row>
    <row r="99" spans="1:27" s="108" customFormat="1" ht="14.25" customHeight="1" x14ac:dyDescent="0.25">
      <c r="A99" s="108" t="s">
        <v>262</v>
      </c>
      <c r="B99" s="108" t="s">
        <v>263</v>
      </c>
      <c r="C99" s="114">
        <v>7.34</v>
      </c>
      <c r="D99" s="108">
        <v>7.47</v>
      </c>
      <c r="E99" s="108">
        <v>7.73</v>
      </c>
      <c r="F99" s="108">
        <v>3.16</v>
      </c>
      <c r="G99" s="115">
        <v>6.6584463630000004</v>
      </c>
      <c r="H99" s="116">
        <v>46.57</v>
      </c>
      <c r="I99" s="117">
        <v>0.22700000000000001</v>
      </c>
      <c r="J99" s="116">
        <v>9.56</v>
      </c>
      <c r="K99" s="118">
        <v>66.181818179999993</v>
      </c>
      <c r="L99" s="118">
        <v>15.4</v>
      </c>
      <c r="M99" s="118">
        <v>55.886425010000004</v>
      </c>
      <c r="N99" s="115">
        <v>61.692965000000001</v>
      </c>
      <c r="O99" s="119">
        <v>13.323410000000001</v>
      </c>
      <c r="P99" s="120">
        <v>38.619999999999997</v>
      </c>
      <c r="Q99" s="121">
        <v>2016</v>
      </c>
      <c r="R99" s="115">
        <v>70.11142366</v>
      </c>
      <c r="S99" s="118">
        <v>12.39744391</v>
      </c>
      <c r="T99" s="115">
        <v>0.23803870969999999</v>
      </c>
      <c r="U99" s="115">
        <v>1.0830580649999999</v>
      </c>
      <c r="V99" s="115">
        <v>0.21359958700000001</v>
      </c>
      <c r="W99" s="118">
        <v>51.3</v>
      </c>
      <c r="X99" s="122">
        <v>9.3584063759999999E-3</v>
      </c>
      <c r="Y99" s="118">
        <v>-0.89154192489999995</v>
      </c>
      <c r="Z99" s="120">
        <v>1.88</v>
      </c>
      <c r="AA99" s="120">
        <v>5.83</v>
      </c>
    </row>
    <row r="100" spans="1:27" s="108" customFormat="1" ht="14.25" customHeight="1" x14ac:dyDescent="0.25">
      <c r="A100" s="108" t="s">
        <v>264</v>
      </c>
      <c r="B100" s="108" t="s">
        <v>265</v>
      </c>
      <c r="C100" s="114">
        <v>7.44</v>
      </c>
      <c r="D100" s="108">
        <v>7.57</v>
      </c>
      <c r="E100" s="108">
        <v>7.83</v>
      </c>
      <c r="F100" s="108">
        <v>2.89</v>
      </c>
      <c r="G100" s="115">
        <v>3.3238366570000002</v>
      </c>
      <c r="H100" s="116">
        <v>54.269999999999996</v>
      </c>
      <c r="I100" s="117">
        <v>0.16400000000000001</v>
      </c>
      <c r="J100" s="116">
        <v>13.07</v>
      </c>
      <c r="K100" s="118">
        <v>67.54578755</v>
      </c>
      <c r="L100" s="118">
        <v>14.2</v>
      </c>
      <c r="M100" s="118">
        <v>56.47250476</v>
      </c>
      <c r="N100" s="115">
        <v>64.566199999999995</v>
      </c>
      <c r="O100" s="119">
        <v>12.67844</v>
      </c>
      <c r="P100" s="120">
        <v>38.31</v>
      </c>
      <c r="Q100" s="121">
        <v>2016</v>
      </c>
      <c r="R100" s="115">
        <v>49.267070510000003</v>
      </c>
      <c r="S100" s="118">
        <v>20.44765902</v>
      </c>
      <c r="T100" s="115">
        <v>0.26671093750000002</v>
      </c>
      <c r="U100" s="115">
        <v>1.04965625</v>
      </c>
      <c r="V100" s="115">
        <v>0.28085335500000003</v>
      </c>
      <c r="W100" s="118">
        <v>48.7</v>
      </c>
      <c r="X100" s="122">
        <v>1.4301377699999999E-2</v>
      </c>
      <c r="Y100" s="118">
        <v>-0.83212320080000002</v>
      </c>
      <c r="Z100" s="120">
        <v>1.76</v>
      </c>
      <c r="AA100" s="120">
        <v>5.92</v>
      </c>
    </row>
    <row r="101" spans="1:27" s="108" customFormat="1" ht="14.25" customHeight="1" x14ac:dyDescent="0.25">
      <c r="A101" s="108" t="s">
        <v>266</v>
      </c>
      <c r="B101" s="108" t="s">
        <v>267</v>
      </c>
      <c r="C101" s="114">
        <v>7.25</v>
      </c>
      <c r="D101" s="108">
        <v>7.44</v>
      </c>
      <c r="E101" s="108">
        <v>7.68</v>
      </c>
      <c r="F101" s="108">
        <v>3.05</v>
      </c>
      <c r="G101" s="115">
        <v>6.0562708629999999</v>
      </c>
      <c r="H101" s="116">
        <v>51.359999999999992</v>
      </c>
      <c r="I101" s="117">
        <v>0.17</v>
      </c>
      <c r="J101" s="116">
        <v>11.51</v>
      </c>
      <c r="K101" s="118">
        <v>66.895943560000006</v>
      </c>
      <c r="L101" s="118">
        <v>12.9</v>
      </c>
      <c r="M101" s="118">
        <v>54.804022740000001</v>
      </c>
      <c r="N101" s="115">
        <v>61.608440000000002</v>
      </c>
      <c r="O101" s="119">
        <v>11.59524</v>
      </c>
      <c r="P101" s="120">
        <v>36.32</v>
      </c>
      <c r="Q101" s="121">
        <v>2016</v>
      </c>
      <c r="R101" s="115">
        <v>57.989741410000001</v>
      </c>
      <c r="S101" s="118">
        <v>17.58786138</v>
      </c>
      <c r="T101" s="115">
        <v>0.21905019310000001</v>
      </c>
      <c r="U101" s="115">
        <v>1.1290656370000001</v>
      </c>
      <c r="V101" s="115">
        <v>0.30296475099999998</v>
      </c>
      <c r="W101" s="118">
        <v>42.7</v>
      </c>
      <c r="X101" s="122">
        <v>2.2880834329999999E-2</v>
      </c>
      <c r="Y101" s="118">
        <v>-1.317077058</v>
      </c>
      <c r="Z101" s="120">
        <v>1.93</v>
      </c>
      <c r="AA101" s="120">
        <v>5.67</v>
      </c>
    </row>
    <row r="102" spans="1:27" s="108" customFormat="1" ht="14.25" customHeight="1" x14ac:dyDescent="0.25">
      <c r="A102" s="108" t="s">
        <v>268</v>
      </c>
      <c r="B102" s="108" t="s">
        <v>269</v>
      </c>
      <c r="C102" s="114">
        <v>7.33</v>
      </c>
      <c r="D102" s="108">
        <v>7.46</v>
      </c>
      <c r="E102" s="108">
        <v>7.7</v>
      </c>
      <c r="F102" s="108">
        <v>3.06</v>
      </c>
      <c r="G102" s="115">
        <v>4.1728031420000002</v>
      </c>
      <c r="H102" s="116">
        <v>50.93</v>
      </c>
      <c r="I102" s="117">
        <v>0.18</v>
      </c>
      <c r="J102" s="116">
        <v>13.600000000000001</v>
      </c>
      <c r="K102" s="118">
        <v>62.468914750000003</v>
      </c>
      <c r="L102" s="118">
        <v>12.9</v>
      </c>
      <c r="M102" s="118">
        <v>56.341235439999998</v>
      </c>
      <c r="N102" s="115">
        <v>61.618295000000003</v>
      </c>
      <c r="O102" s="119">
        <v>13.49409</v>
      </c>
      <c r="P102" s="120">
        <v>34.619999999999997</v>
      </c>
      <c r="Q102" s="121">
        <v>2016</v>
      </c>
      <c r="R102" s="115">
        <v>61.243841029999999</v>
      </c>
      <c r="S102" s="118">
        <v>20.52985554</v>
      </c>
      <c r="T102" s="115">
        <v>0.2133879668</v>
      </c>
      <c r="U102" s="115">
        <v>1.1807800829999999</v>
      </c>
      <c r="V102" s="115">
        <v>0.26951635400000001</v>
      </c>
      <c r="W102" s="118">
        <v>45.2</v>
      </c>
      <c r="X102" s="122">
        <v>2.302547001E-2</v>
      </c>
      <c r="Y102" s="118">
        <v>0.81828658750000005</v>
      </c>
      <c r="Z102" s="120">
        <v>1.86</v>
      </c>
      <c r="AA102" s="120">
        <v>5.8</v>
      </c>
    </row>
    <row r="103" spans="1:27" s="108" customFormat="1" ht="14.25" customHeight="1" x14ac:dyDescent="0.25">
      <c r="A103" s="108" t="s">
        <v>270</v>
      </c>
      <c r="B103" s="108" t="s">
        <v>271</v>
      </c>
      <c r="C103" s="114">
        <v>7.31</v>
      </c>
      <c r="D103" s="108">
        <v>7.42</v>
      </c>
      <c r="E103" s="108">
        <v>7.72</v>
      </c>
      <c r="F103" s="108">
        <v>3.19</v>
      </c>
      <c r="G103" s="115">
        <v>5.528846154</v>
      </c>
      <c r="H103" s="116">
        <v>49.120000000000005</v>
      </c>
      <c r="I103" s="117">
        <v>0.16900000000000001</v>
      </c>
      <c r="J103" s="116">
        <v>14.14</v>
      </c>
      <c r="K103" s="118">
        <v>65.238095240000007</v>
      </c>
      <c r="L103" s="118">
        <v>13</v>
      </c>
      <c r="M103" s="118">
        <v>57.308604340000002</v>
      </c>
      <c r="N103" s="115">
        <v>59.572965000000003</v>
      </c>
      <c r="O103" s="119">
        <v>13.59577</v>
      </c>
      <c r="P103" s="120">
        <v>30.51</v>
      </c>
      <c r="Q103" s="121">
        <v>2016</v>
      </c>
      <c r="R103" s="115">
        <v>99.591015130000002</v>
      </c>
      <c r="S103" s="118">
        <v>16.567609730000001</v>
      </c>
      <c r="T103" s="115">
        <v>0.21053110050000001</v>
      </c>
      <c r="U103" s="115">
        <v>1.1899712920000001</v>
      </c>
      <c r="V103" s="115">
        <v>0.217054728</v>
      </c>
      <c r="W103" s="118">
        <v>46.3</v>
      </c>
      <c r="X103" s="122">
        <v>8.9064643119999998E-3</v>
      </c>
      <c r="Y103" s="118">
        <v>-2.310114172</v>
      </c>
      <c r="Z103" s="120">
        <v>2.04</v>
      </c>
      <c r="AA103" s="120">
        <v>5.51</v>
      </c>
    </row>
    <row r="104" spans="1:27" s="108" customFormat="1" ht="14.25" customHeight="1" x14ac:dyDescent="0.25">
      <c r="A104" s="108" t="s">
        <v>272</v>
      </c>
      <c r="B104" s="125" t="s">
        <v>273</v>
      </c>
      <c r="C104" s="114">
        <v>7.22</v>
      </c>
      <c r="D104" s="108">
        <v>7.37</v>
      </c>
      <c r="E104" s="108">
        <v>7.56</v>
      </c>
      <c r="F104" s="108">
        <v>3.22</v>
      </c>
      <c r="G104" s="115">
        <v>6.4102564099999997</v>
      </c>
      <c r="H104" s="116">
        <v>53.680000000000007</v>
      </c>
      <c r="I104" s="117">
        <v>0.221</v>
      </c>
      <c r="J104" s="116">
        <v>11.200000000000001</v>
      </c>
      <c r="K104" s="118">
        <v>68.036332180000002</v>
      </c>
      <c r="L104" s="118">
        <v>12.2</v>
      </c>
      <c r="M104" s="118">
        <v>46.303957619999998</v>
      </c>
      <c r="N104" s="115">
        <v>58.010240000000003</v>
      </c>
      <c r="O104" s="119">
        <v>14.54571</v>
      </c>
      <c r="P104" s="120">
        <v>36.01</v>
      </c>
      <c r="Q104" s="121">
        <v>2016</v>
      </c>
      <c r="R104" s="115">
        <v>57.961385149999998</v>
      </c>
      <c r="S104" s="118">
        <v>14.495796520000001</v>
      </c>
      <c r="T104" s="115">
        <v>0.16346031750000001</v>
      </c>
      <c r="U104" s="115">
        <v>0.93098412699999999</v>
      </c>
      <c r="V104" s="115">
        <v>0.20163838000000001</v>
      </c>
      <c r="W104" s="118">
        <v>53.7</v>
      </c>
      <c r="X104" s="122">
        <v>4.9605143059999997E-3</v>
      </c>
      <c r="Y104" s="118">
        <v>-1.081695528</v>
      </c>
      <c r="Z104" s="120">
        <v>1.86</v>
      </c>
      <c r="AA104" s="120">
        <v>5.73</v>
      </c>
    </row>
    <row r="105" spans="1:27" s="126" customFormat="1" ht="14.25" hidden="1" customHeight="1" x14ac:dyDescent="0.25">
      <c r="A105" s="126" t="s">
        <v>274</v>
      </c>
      <c r="B105" s="126" t="s">
        <v>275</v>
      </c>
      <c r="C105" s="127"/>
      <c r="F105" s="128"/>
      <c r="G105" s="129"/>
      <c r="H105" s="130" t="s">
        <v>468</v>
      </c>
      <c r="I105" s="131">
        <v>9.1999999999999998E-2</v>
      </c>
      <c r="J105" s="130">
        <v>12.11</v>
      </c>
      <c r="K105" s="132">
        <v>78.571428569999995</v>
      </c>
      <c r="L105" s="133"/>
      <c r="M105" s="132">
        <v>45.794802670000003</v>
      </c>
      <c r="N105" s="129"/>
      <c r="O105" s="134">
        <v>12.180479999999999</v>
      </c>
      <c r="P105" s="133">
        <v>56.01</v>
      </c>
      <c r="Q105" s="135" t="s">
        <v>276</v>
      </c>
      <c r="R105" s="130"/>
      <c r="S105" s="133" t="s">
        <v>450</v>
      </c>
      <c r="T105" s="129">
        <v>0.3311666667</v>
      </c>
      <c r="U105" s="129">
        <v>2.0455000000000001</v>
      </c>
      <c r="V105" s="129">
        <v>0.30733070299999998</v>
      </c>
      <c r="W105" s="133"/>
      <c r="X105" s="122">
        <v>0</v>
      </c>
      <c r="Y105" s="133"/>
      <c r="Z105" s="133"/>
      <c r="AA105" s="133"/>
    </row>
    <row r="106" spans="1:27" s="108" customFormat="1" ht="14.25" customHeight="1" x14ac:dyDescent="0.25">
      <c r="A106" s="108" t="s">
        <v>277</v>
      </c>
      <c r="B106" s="108" t="s">
        <v>278</v>
      </c>
      <c r="C106" s="114">
        <v>7.22</v>
      </c>
      <c r="D106" s="108">
        <v>7.25</v>
      </c>
      <c r="E106" s="108">
        <v>7.56</v>
      </c>
      <c r="F106" s="108">
        <v>3.09</v>
      </c>
      <c r="G106" s="115">
        <v>7.3881373569999997</v>
      </c>
      <c r="H106" s="116">
        <v>52.62</v>
      </c>
      <c r="I106" s="117">
        <v>0.27900000000000003</v>
      </c>
      <c r="J106" s="116">
        <v>13.900000000000002</v>
      </c>
      <c r="K106" s="118">
        <v>69.802649360000004</v>
      </c>
      <c r="L106" s="118">
        <v>15</v>
      </c>
      <c r="M106" s="118">
        <v>45.959971330000002</v>
      </c>
      <c r="N106" s="115">
        <v>59.133395</v>
      </c>
      <c r="O106" s="119">
        <v>12.23302</v>
      </c>
      <c r="P106" s="120">
        <v>36.81</v>
      </c>
      <c r="Q106" s="121" t="s">
        <v>276</v>
      </c>
      <c r="R106" s="115">
        <v>44.42531829</v>
      </c>
      <c r="S106" s="118">
        <v>25.476530990000001</v>
      </c>
      <c r="T106" s="115">
        <v>0.23084545449999999</v>
      </c>
      <c r="U106" s="115">
        <v>1.3336272730000001</v>
      </c>
      <c r="V106" s="115">
        <v>0.172254413</v>
      </c>
      <c r="W106" s="118">
        <v>39.299999999999997</v>
      </c>
      <c r="X106" s="122">
        <v>0</v>
      </c>
      <c r="Y106" s="118">
        <v>-0.46020115579999998</v>
      </c>
      <c r="Z106" s="120">
        <v>1.99</v>
      </c>
      <c r="AA106" s="120">
        <v>5.53</v>
      </c>
    </row>
    <row r="107" spans="1:27" s="108" customFormat="1" ht="14.25" customHeight="1" x14ac:dyDescent="0.25">
      <c r="A107" s="108" t="s">
        <v>279</v>
      </c>
      <c r="B107" s="108" t="s">
        <v>280</v>
      </c>
      <c r="C107" s="114">
        <v>7.42</v>
      </c>
      <c r="D107" s="108">
        <v>7.48</v>
      </c>
      <c r="E107" s="108">
        <v>7.83</v>
      </c>
      <c r="F107" s="108">
        <v>2.44</v>
      </c>
      <c r="G107" s="115">
        <v>3.5281727219999999</v>
      </c>
      <c r="H107" s="116">
        <v>56.2</v>
      </c>
      <c r="I107" s="117">
        <v>0.17699999999999999</v>
      </c>
      <c r="J107" s="116">
        <v>17.059999999999999</v>
      </c>
      <c r="K107" s="118">
        <v>68.932251699999995</v>
      </c>
      <c r="L107" s="118">
        <v>14.9</v>
      </c>
      <c r="M107" s="118">
        <v>59.468228969999998</v>
      </c>
      <c r="N107" s="115">
        <v>68.783910000000006</v>
      </c>
      <c r="O107" s="119">
        <v>11.019880000000001</v>
      </c>
      <c r="P107" s="120">
        <v>49.1</v>
      </c>
      <c r="Q107" s="121" t="s">
        <v>276</v>
      </c>
      <c r="R107" s="115">
        <v>27.568585519999999</v>
      </c>
      <c r="S107" s="118">
        <v>22.01546724</v>
      </c>
      <c r="T107" s="115">
        <v>0.20977251180000001</v>
      </c>
      <c r="U107" s="115">
        <v>1.3104549759999999</v>
      </c>
      <c r="V107" s="115">
        <v>0.20563994199999999</v>
      </c>
      <c r="W107" s="118">
        <v>43.8</v>
      </c>
      <c r="X107" s="122">
        <v>1.0360466529999999E-2</v>
      </c>
      <c r="Y107" s="118">
        <v>0.52031593279999999</v>
      </c>
      <c r="Z107" s="120">
        <v>1.58</v>
      </c>
      <c r="AA107" s="120">
        <v>6.1</v>
      </c>
    </row>
    <row r="108" spans="1:27" s="108" customFormat="1" ht="14.25" customHeight="1" x14ac:dyDescent="0.25">
      <c r="A108" s="108" t="s">
        <v>281</v>
      </c>
      <c r="B108" s="108" t="s">
        <v>282</v>
      </c>
      <c r="C108" s="114">
        <v>7.24</v>
      </c>
      <c r="D108" s="108">
        <v>7.42</v>
      </c>
      <c r="E108" s="108">
        <v>7.78</v>
      </c>
      <c r="F108" s="108">
        <v>3.39</v>
      </c>
      <c r="G108" s="115">
        <v>4.2081101759999999</v>
      </c>
      <c r="H108" s="116">
        <v>60.540000000000006</v>
      </c>
      <c r="I108" s="117">
        <v>0.122</v>
      </c>
      <c r="J108" s="116">
        <v>15.329999999999998</v>
      </c>
      <c r="K108" s="118">
        <v>78.157197530000005</v>
      </c>
      <c r="L108" s="118">
        <v>14.3</v>
      </c>
      <c r="M108" s="118">
        <v>53.911034530000002</v>
      </c>
      <c r="N108" s="115">
        <v>65.138294999999999</v>
      </c>
      <c r="O108" s="119">
        <v>9.7965060000000008</v>
      </c>
      <c r="P108" s="120">
        <v>44.73</v>
      </c>
      <c r="Q108" s="121" t="s">
        <v>276</v>
      </c>
      <c r="R108" s="115">
        <v>30.90991704</v>
      </c>
      <c r="S108" s="118">
        <v>13.877806469999999</v>
      </c>
      <c r="T108" s="115">
        <v>0.17543835620000001</v>
      </c>
      <c r="U108" s="115">
        <v>1.1779931509999999</v>
      </c>
      <c r="V108" s="115">
        <v>0.19808811200000001</v>
      </c>
      <c r="W108" s="118">
        <v>42.8</v>
      </c>
      <c r="X108" s="122">
        <v>0</v>
      </c>
      <c r="Y108" s="118">
        <v>-2.2632859060000001</v>
      </c>
      <c r="Z108" s="120">
        <v>1.65</v>
      </c>
      <c r="AA108" s="120">
        <v>6.04</v>
      </c>
    </row>
    <row r="109" spans="1:27" s="108" customFormat="1" ht="14.25" customHeight="1" x14ac:dyDescent="0.25">
      <c r="A109" s="108" t="s">
        <v>283</v>
      </c>
      <c r="B109" s="108" t="s">
        <v>284</v>
      </c>
      <c r="C109" s="114">
        <v>7.31</v>
      </c>
      <c r="D109" s="108">
        <v>7.33</v>
      </c>
      <c r="E109" s="108">
        <v>7.44</v>
      </c>
      <c r="F109" s="108">
        <v>2.85</v>
      </c>
      <c r="G109" s="115">
        <v>7.6388888890000004</v>
      </c>
      <c r="H109" s="116">
        <v>51.4</v>
      </c>
      <c r="I109" s="117">
        <v>0.28000000000000003</v>
      </c>
      <c r="J109" s="116">
        <v>12.590000000000002</v>
      </c>
      <c r="K109" s="118">
        <v>67.471980070000001</v>
      </c>
      <c r="L109" s="118">
        <v>17.5</v>
      </c>
      <c r="M109" s="118">
        <v>49.184078360000001</v>
      </c>
      <c r="N109" s="115">
        <v>64.742474999999999</v>
      </c>
      <c r="O109" s="119">
        <v>10.749140000000001</v>
      </c>
      <c r="P109" s="120">
        <v>43.61</v>
      </c>
      <c r="Q109" s="121" t="s">
        <v>276</v>
      </c>
      <c r="R109" s="115">
        <v>47.702472139999998</v>
      </c>
      <c r="S109" s="118">
        <v>16.21049313</v>
      </c>
      <c r="T109" s="115">
        <v>0.22100578030000001</v>
      </c>
      <c r="U109" s="115">
        <v>1.4464971099999999</v>
      </c>
      <c r="V109" s="115">
        <v>0.14812013700000001</v>
      </c>
      <c r="W109" s="118">
        <v>40.200000000000003</v>
      </c>
      <c r="X109" s="122">
        <v>6.0928427379999999E-3</v>
      </c>
      <c r="Y109" s="118">
        <v>1.7697579400000001</v>
      </c>
      <c r="Z109" s="120">
        <v>1.79</v>
      </c>
      <c r="AA109" s="120">
        <v>5.61</v>
      </c>
    </row>
    <row r="110" spans="1:27" s="108" customFormat="1" ht="14.25" customHeight="1" x14ac:dyDescent="0.25">
      <c r="A110" s="108" t="s">
        <v>285</v>
      </c>
      <c r="B110" s="108" t="s">
        <v>286</v>
      </c>
      <c r="C110" s="114">
        <v>7.48</v>
      </c>
      <c r="D110" s="108">
        <v>7.62</v>
      </c>
      <c r="E110" s="108">
        <v>7.88</v>
      </c>
      <c r="F110" s="108">
        <v>3.07</v>
      </c>
      <c r="G110" s="115">
        <v>4.2377869329999998</v>
      </c>
      <c r="H110" s="116">
        <v>54.81</v>
      </c>
      <c r="I110" s="117">
        <v>0.113</v>
      </c>
      <c r="J110" s="116">
        <v>14.219999999999999</v>
      </c>
      <c r="K110" s="118">
        <v>75.430210329999994</v>
      </c>
      <c r="L110" s="118">
        <v>16.399999999999999</v>
      </c>
      <c r="M110" s="118">
        <v>62.884695389999997</v>
      </c>
      <c r="N110" s="115">
        <v>69.007734999999997</v>
      </c>
      <c r="O110" s="119">
        <v>10.00046</v>
      </c>
      <c r="P110" s="120">
        <v>50.18</v>
      </c>
      <c r="Q110" s="121" t="s">
        <v>276</v>
      </c>
      <c r="R110" s="115">
        <v>29.92572771</v>
      </c>
      <c r="S110" s="118">
        <v>15.936342460000001</v>
      </c>
      <c r="T110" s="115">
        <v>0.1845279188</v>
      </c>
      <c r="U110" s="115">
        <v>1.0722588829999999</v>
      </c>
      <c r="V110" s="115">
        <v>0.37740373199999999</v>
      </c>
      <c r="W110" s="118">
        <v>39.799999999999997</v>
      </c>
      <c r="X110" s="122">
        <v>9.1774271999999994E-3</v>
      </c>
      <c r="Y110" s="118">
        <v>-1.3333411630000001</v>
      </c>
      <c r="Z110" s="120">
        <v>1.72</v>
      </c>
      <c r="AA110" s="120">
        <v>6.11</v>
      </c>
    </row>
    <row r="111" spans="1:27" s="108" customFormat="1" ht="14.25" customHeight="1" x14ac:dyDescent="0.25">
      <c r="A111" s="108" t="s">
        <v>287</v>
      </c>
      <c r="B111" s="108" t="s">
        <v>288</v>
      </c>
      <c r="C111" s="114">
        <v>7.21</v>
      </c>
      <c r="D111" s="108">
        <v>7.26</v>
      </c>
      <c r="E111" s="108">
        <v>7.54</v>
      </c>
      <c r="F111" s="108">
        <v>3.39</v>
      </c>
      <c r="G111" s="115">
        <v>4.7191011239999998</v>
      </c>
      <c r="H111" s="116">
        <v>50.31</v>
      </c>
      <c r="I111" s="117">
        <v>0.254</v>
      </c>
      <c r="J111" s="116">
        <v>15.25</v>
      </c>
      <c r="K111" s="118">
        <v>65.12875536</v>
      </c>
      <c r="L111" s="118">
        <v>16</v>
      </c>
      <c r="M111" s="118">
        <v>63.985439980000002</v>
      </c>
      <c r="N111" s="115">
        <v>64.404195000000001</v>
      </c>
      <c r="O111" s="119">
        <v>14.38076</v>
      </c>
      <c r="P111" s="120">
        <v>46.87</v>
      </c>
      <c r="Q111" s="121" t="s">
        <v>276</v>
      </c>
      <c r="R111" s="115">
        <v>43.596214600000003</v>
      </c>
      <c r="S111" s="118">
        <v>17.105685999999999</v>
      </c>
      <c r="T111" s="115">
        <v>0.29204511280000001</v>
      </c>
      <c r="U111" s="115">
        <v>1.6398947370000001</v>
      </c>
      <c r="V111" s="115">
        <v>0.40509819000000002</v>
      </c>
      <c r="W111" s="118">
        <v>36</v>
      </c>
      <c r="X111" s="122">
        <v>4.062051905E-3</v>
      </c>
      <c r="Y111" s="118">
        <v>5.4708175150000002</v>
      </c>
      <c r="Z111" s="120">
        <v>1.69</v>
      </c>
      <c r="AA111" s="120">
        <v>5.83</v>
      </c>
    </row>
    <row r="112" spans="1:27" s="108" customFormat="1" ht="14.25" customHeight="1" x14ac:dyDescent="0.25">
      <c r="A112" s="108" t="s">
        <v>289</v>
      </c>
      <c r="B112" s="108" t="s">
        <v>290</v>
      </c>
      <c r="C112" s="114">
        <v>7.18</v>
      </c>
      <c r="D112" s="108">
        <v>7.19</v>
      </c>
      <c r="E112" s="108">
        <v>7.64</v>
      </c>
      <c r="F112" s="108">
        <v>3.06</v>
      </c>
      <c r="G112" s="115">
        <v>5.6297709920000001</v>
      </c>
      <c r="H112" s="116">
        <v>56.96</v>
      </c>
      <c r="I112" s="117">
        <v>0.17</v>
      </c>
      <c r="J112" s="116">
        <v>17.14</v>
      </c>
      <c r="K112" s="118">
        <v>70.352056959999999</v>
      </c>
      <c r="L112" s="118">
        <v>15.3</v>
      </c>
      <c r="M112" s="118">
        <v>60.570224080000003</v>
      </c>
      <c r="N112" s="115">
        <v>63.446444999999997</v>
      </c>
      <c r="O112" s="119">
        <v>12.379390000000001</v>
      </c>
      <c r="P112" s="120">
        <v>45.57</v>
      </c>
      <c r="Q112" s="121" t="s">
        <v>276</v>
      </c>
      <c r="R112" s="115">
        <v>51.661145179999998</v>
      </c>
      <c r="S112" s="118">
        <v>15.23570215</v>
      </c>
      <c r="T112" s="115">
        <v>0.20365</v>
      </c>
      <c r="U112" s="115">
        <v>1.1282181819999999</v>
      </c>
      <c r="V112" s="115">
        <v>0.19508278400000001</v>
      </c>
      <c r="W112" s="118">
        <v>41.9</v>
      </c>
      <c r="X112" s="122">
        <v>1.8310035990000001E-2</v>
      </c>
      <c r="Y112" s="118">
        <v>0.1754718082</v>
      </c>
      <c r="Z112" s="120">
        <v>1.9</v>
      </c>
      <c r="AA112" s="120">
        <v>5.63</v>
      </c>
    </row>
    <row r="113" spans="1:27" s="108" customFormat="1" ht="14.25" customHeight="1" x14ac:dyDescent="0.25">
      <c r="A113" s="108" t="s">
        <v>291</v>
      </c>
      <c r="B113" s="108" t="s">
        <v>292</v>
      </c>
      <c r="C113" s="114">
        <v>7.45</v>
      </c>
      <c r="D113" s="108">
        <v>7.45</v>
      </c>
      <c r="E113" s="108">
        <v>7.64</v>
      </c>
      <c r="F113" s="108">
        <v>3.44</v>
      </c>
      <c r="G113" s="115">
        <v>6.0460139110000002</v>
      </c>
      <c r="H113" s="116">
        <v>51.839999999999996</v>
      </c>
      <c r="I113" s="117">
        <v>0.23799999999999999</v>
      </c>
      <c r="J113" s="116">
        <v>16.57</v>
      </c>
      <c r="K113" s="118">
        <v>69.440306449999994</v>
      </c>
      <c r="L113" s="118">
        <v>15.9</v>
      </c>
      <c r="M113" s="118">
        <v>54.710868009999999</v>
      </c>
      <c r="N113" s="115">
        <v>62.581515000000003</v>
      </c>
      <c r="O113" s="119">
        <v>10.23617</v>
      </c>
      <c r="P113" s="120">
        <v>48.24</v>
      </c>
      <c r="Q113" s="121" t="s">
        <v>276</v>
      </c>
      <c r="R113" s="115">
        <v>60.055748889999997</v>
      </c>
      <c r="S113" s="118">
        <v>18.690302490000001</v>
      </c>
      <c r="T113" s="115">
        <v>0.20753571430000001</v>
      </c>
      <c r="U113" s="115">
        <v>1.4505051019999999</v>
      </c>
      <c r="V113" s="115">
        <v>0.185053775</v>
      </c>
      <c r="W113" s="118">
        <v>35.799999999999997</v>
      </c>
      <c r="X113" s="122">
        <v>5.8275737479999996E-3</v>
      </c>
      <c r="Y113" s="118">
        <v>1.3633929950000001</v>
      </c>
      <c r="Z113" s="120">
        <v>1.63</v>
      </c>
      <c r="AA113" s="120">
        <v>6.07</v>
      </c>
    </row>
    <row r="114" spans="1:27" s="108" customFormat="1" ht="14.25" customHeight="1" x14ac:dyDescent="0.25">
      <c r="A114" s="108" t="s">
        <v>293</v>
      </c>
      <c r="B114" s="108" t="s">
        <v>294</v>
      </c>
      <c r="C114" s="114">
        <v>7.42</v>
      </c>
      <c r="D114" s="108">
        <v>7.33</v>
      </c>
      <c r="E114" s="108">
        <v>7.61</v>
      </c>
      <c r="F114" s="108">
        <v>2.3199999999999998</v>
      </c>
      <c r="G114" s="115">
        <v>5.7668711659999996</v>
      </c>
      <c r="H114" s="116">
        <v>53.98</v>
      </c>
      <c r="I114" s="117">
        <v>0.219</v>
      </c>
      <c r="J114" s="116">
        <v>13.919999999999998</v>
      </c>
      <c r="K114" s="118">
        <v>65.801886789999998</v>
      </c>
      <c r="L114" s="118">
        <v>15</v>
      </c>
      <c r="M114" s="118">
        <v>55.482622360000001</v>
      </c>
      <c r="N114" s="115">
        <v>67.196084999999997</v>
      </c>
      <c r="O114" s="119">
        <v>11.07882</v>
      </c>
      <c r="P114" s="120">
        <v>43.72</v>
      </c>
      <c r="Q114" s="121" t="s">
        <v>276</v>
      </c>
      <c r="R114" s="115">
        <v>35.907769610000003</v>
      </c>
      <c r="S114" s="118">
        <v>19.421958230000001</v>
      </c>
      <c r="T114" s="115">
        <v>0.2151748634</v>
      </c>
      <c r="U114" s="115">
        <v>1.2432677599999999</v>
      </c>
      <c r="V114" s="115">
        <v>0.15780028199999999</v>
      </c>
      <c r="W114" s="118">
        <v>45</v>
      </c>
      <c r="X114" s="122">
        <v>3.0175470360000001E-3</v>
      </c>
      <c r="Y114" s="118">
        <v>5.9664392679999997E-2</v>
      </c>
      <c r="Z114" s="120">
        <v>1.59</v>
      </c>
      <c r="AA114" s="120">
        <v>5.98</v>
      </c>
    </row>
    <row r="115" spans="1:27" s="108" customFormat="1" ht="14.25" customHeight="1" x14ac:dyDescent="0.25">
      <c r="A115" s="108" t="s">
        <v>295</v>
      </c>
      <c r="B115" s="108" t="s">
        <v>296</v>
      </c>
      <c r="C115" s="114">
        <v>7.24</v>
      </c>
      <c r="D115" s="108">
        <v>7.16</v>
      </c>
      <c r="E115" s="108">
        <v>7.62</v>
      </c>
      <c r="F115" s="108">
        <v>3.5</v>
      </c>
      <c r="G115" s="115">
        <v>7.0850202429999998</v>
      </c>
      <c r="H115" s="116">
        <v>53.959999999999994</v>
      </c>
      <c r="I115" s="117">
        <v>0.245</v>
      </c>
      <c r="J115" s="116">
        <v>17.11</v>
      </c>
      <c r="K115" s="118">
        <v>78.742918799999998</v>
      </c>
      <c r="L115" s="118">
        <v>14.9</v>
      </c>
      <c r="M115" s="118">
        <v>51.492225769999997</v>
      </c>
      <c r="N115" s="115">
        <v>61.445704999999997</v>
      </c>
      <c r="O115" s="119">
        <v>11.293060000000001</v>
      </c>
      <c r="P115" s="120">
        <v>43.49</v>
      </c>
      <c r="Q115" s="121" t="s">
        <v>276</v>
      </c>
      <c r="R115" s="115">
        <v>37.565614160000003</v>
      </c>
      <c r="S115" s="118">
        <v>16.42271057</v>
      </c>
      <c r="T115" s="115">
        <v>0.21852980129999999</v>
      </c>
      <c r="U115" s="115">
        <v>1.3122450329999999</v>
      </c>
      <c r="V115" s="115">
        <v>0.36069680500000001</v>
      </c>
      <c r="W115" s="118">
        <v>40.9</v>
      </c>
      <c r="X115" s="122">
        <v>0</v>
      </c>
      <c r="Y115" s="118">
        <v>1.0959450180000001</v>
      </c>
      <c r="Z115" s="120">
        <v>1.95</v>
      </c>
      <c r="AA115" s="120">
        <v>5.47</v>
      </c>
    </row>
    <row r="116" spans="1:27" s="108" customFormat="1" ht="14.25" customHeight="1" x14ac:dyDescent="0.25">
      <c r="A116" s="108" t="s">
        <v>297</v>
      </c>
      <c r="B116" s="108" t="s">
        <v>298</v>
      </c>
      <c r="C116" s="114">
        <v>7.08</v>
      </c>
      <c r="D116" s="108">
        <v>7.2</v>
      </c>
      <c r="E116" s="108">
        <v>7.4</v>
      </c>
      <c r="F116" s="108">
        <v>3.44</v>
      </c>
      <c r="G116" s="115">
        <v>7.8260869570000002</v>
      </c>
      <c r="H116" s="116">
        <v>51.519999999999996</v>
      </c>
      <c r="I116" s="117">
        <v>0.43099999999999999</v>
      </c>
      <c r="J116" s="116">
        <v>16.36</v>
      </c>
      <c r="K116" s="118">
        <v>68.845663270000003</v>
      </c>
      <c r="L116" s="118">
        <v>15.7</v>
      </c>
      <c r="M116" s="118">
        <v>53.797108919999999</v>
      </c>
      <c r="N116" s="115">
        <v>58.217694999999999</v>
      </c>
      <c r="O116" s="119">
        <v>13.71678</v>
      </c>
      <c r="P116" s="120">
        <v>46.71</v>
      </c>
      <c r="Q116" s="121" t="s">
        <v>276</v>
      </c>
      <c r="R116" s="115">
        <v>52.569211160000002</v>
      </c>
      <c r="S116" s="123" t="s">
        <v>450</v>
      </c>
      <c r="T116" s="115">
        <v>0.2557361111</v>
      </c>
      <c r="U116" s="115">
        <v>1.5664930560000001</v>
      </c>
      <c r="V116" s="115">
        <v>0.290807757</v>
      </c>
      <c r="W116" s="118">
        <v>36.4</v>
      </c>
      <c r="X116" s="122">
        <v>0</v>
      </c>
      <c r="Y116" s="118">
        <v>3.8609771419999999</v>
      </c>
      <c r="Z116" s="120">
        <v>1.8</v>
      </c>
      <c r="AA116" s="120">
        <v>5.82</v>
      </c>
    </row>
    <row r="117" spans="1:27" s="108" customFormat="1" ht="14.25" customHeight="1" x14ac:dyDescent="0.25">
      <c r="A117" s="108" t="s">
        <v>299</v>
      </c>
      <c r="B117" s="108" t="s">
        <v>300</v>
      </c>
      <c r="C117" s="114">
        <v>7.17</v>
      </c>
      <c r="D117" s="108">
        <v>7.41</v>
      </c>
      <c r="E117" s="108">
        <v>7.62</v>
      </c>
      <c r="F117" s="108">
        <v>3.29</v>
      </c>
      <c r="G117" s="115">
        <v>2.9162746940000002</v>
      </c>
      <c r="H117" s="116">
        <v>51.070000000000007</v>
      </c>
      <c r="I117" s="117">
        <v>0.27500000000000002</v>
      </c>
      <c r="J117" s="116">
        <v>17.239999999999998</v>
      </c>
      <c r="K117" s="118">
        <v>70.991432070000002</v>
      </c>
      <c r="L117" s="118">
        <v>14.4</v>
      </c>
      <c r="M117" s="118">
        <v>61.02692467</v>
      </c>
      <c r="N117" s="115">
        <v>61.557549999999999</v>
      </c>
      <c r="O117" s="119">
        <v>12.57751</v>
      </c>
      <c r="P117" s="120">
        <v>47.01</v>
      </c>
      <c r="Q117" s="121" t="s">
        <v>276</v>
      </c>
      <c r="R117" s="115">
        <v>66.248414990000001</v>
      </c>
      <c r="S117" s="118">
        <v>17.420396650000001</v>
      </c>
      <c r="T117" s="115">
        <v>0.27643362830000001</v>
      </c>
      <c r="U117" s="115">
        <v>1.5816548669999999</v>
      </c>
      <c r="V117" s="115">
        <v>0.24300854999999999</v>
      </c>
      <c r="W117" s="118">
        <v>42.9</v>
      </c>
      <c r="X117" s="122">
        <v>5.5662551349999999E-3</v>
      </c>
      <c r="Y117" s="118">
        <v>5.5719161179999999</v>
      </c>
      <c r="Z117" s="120">
        <v>1.76</v>
      </c>
      <c r="AA117" s="120">
        <v>5.9</v>
      </c>
    </row>
    <row r="118" spans="1:27" s="108" customFormat="1" ht="14.25" customHeight="1" x14ac:dyDescent="0.25">
      <c r="A118" s="108" t="s">
        <v>301</v>
      </c>
      <c r="B118" s="108" t="s">
        <v>302</v>
      </c>
      <c r="C118" s="114">
        <v>7.28</v>
      </c>
      <c r="D118" s="108">
        <v>7.34</v>
      </c>
      <c r="E118" s="108">
        <v>7.65</v>
      </c>
      <c r="F118" s="108">
        <v>3</v>
      </c>
      <c r="G118" s="115">
        <v>4.5776918120000003</v>
      </c>
      <c r="H118" s="116">
        <v>55.300000000000004</v>
      </c>
      <c r="I118" s="117">
        <v>0.318</v>
      </c>
      <c r="J118" s="116">
        <v>14.14</v>
      </c>
      <c r="K118" s="118">
        <v>72.291021670000006</v>
      </c>
      <c r="L118" s="118">
        <v>14</v>
      </c>
      <c r="M118" s="118">
        <v>58.199295769999999</v>
      </c>
      <c r="N118" s="115">
        <v>62.723975000000003</v>
      </c>
      <c r="O118" s="119">
        <v>14.52792</v>
      </c>
      <c r="P118" s="120">
        <v>47.98</v>
      </c>
      <c r="Q118" s="121" t="s">
        <v>276</v>
      </c>
      <c r="R118" s="115">
        <v>52.580212500000002</v>
      </c>
      <c r="S118" s="118">
        <v>19.25931941</v>
      </c>
      <c r="T118" s="115">
        <v>0.25024827589999998</v>
      </c>
      <c r="U118" s="115">
        <v>1.3941586210000001</v>
      </c>
      <c r="V118" s="115">
        <v>0.248321289</v>
      </c>
      <c r="W118" s="118">
        <v>40.700000000000003</v>
      </c>
      <c r="X118" s="122">
        <v>1.795648067E-2</v>
      </c>
      <c r="Y118" s="118">
        <v>3.2359164699999998</v>
      </c>
      <c r="Z118" s="120">
        <v>1.74</v>
      </c>
      <c r="AA118" s="120">
        <v>5.78</v>
      </c>
    </row>
    <row r="119" spans="1:27" s="108" customFormat="1" ht="14.25" customHeight="1" x14ac:dyDescent="0.25">
      <c r="A119" s="108" t="s">
        <v>303</v>
      </c>
      <c r="B119" s="108" t="s">
        <v>304</v>
      </c>
      <c r="C119" s="114">
        <v>7.39</v>
      </c>
      <c r="D119" s="108">
        <v>7.38</v>
      </c>
      <c r="E119" s="108">
        <v>7.5</v>
      </c>
      <c r="F119" s="108">
        <v>2.69</v>
      </c>
      <c r="G119" s="115">
        <v>6.0675883260000001</v>
      </c>
      <c r="H119" s="116">
        <v>59.37</v>
      </c>
      <c r="I119" s="117">
        <v>0.188</v>
      </c>
      <c r="J119" s="116">
        <v>11.49</v>
      </c>
      <c r="K119" s="118">
        <v>72.357971899999995</v>
      </c>
      <c r="L119" s="118">
        <v>13.6</v>
      </c>
      <c r="M119" s="118">
        <v>55.001933940000001</v>
      </c>
      <c r="N119" s="115">
        <v>69.598264999999998</v>
      </c>
      <c r="O119" s="119">
        <v>10.02979</v>
      </c>
      <c r="P119" s="120">
        <v>49.52</v>
      </c>
      <c r="Q119" s="121" t="s">
        <v>276</v>
      </c>
      <c r="R119" s="115">
        <v>29.140523080000001</v>
      </c>
      <c r="S119" s="118">
        <v>16.26727868</v>
      </c>
      <c r="T119" s="115">
        <v>0.1932554745</v>
      </c>
      <c r="U119" s="115">
        <v>1.1918467150000001</v>
      </c>
      <c r="V119" s="115">
        <v>0.22567058500000001</v>
      </c>
      <c r="W119" s="118">
        <v>38.5</v>
      </c>
      <c r="X119" s="122">
        <v>4.0200681800000001E-3</v>
      </c>
      <c r="Y119" s="118">
        <v>-1.4256655789999999</v>
      </c>
      <c r="Z119" s="120">
        <v>1.58</v>
      </c>
      <c r="AA119" s="120">
        <v>5.99</v>
      </c>
    </row>
    <row r="120" spans="1:27" s="108" customFormat="1" ht="14.25" customHeight="1" x14ac:dyDescent="0.25">
      <c r="A120" s="108" t="s">
        <v>305</v>
      </c>
      <c r="B120" s="108" t="s">
        <v>306</v>
      </c>
      <c r="C120" s="114">
        <v>7.13</v>
      </c>
      <c r="D120" s="108">
        <v>7.4</v>
      </c>
      <c r="E120" s="108">
        <v>7.6</v>
      </c>
      <c r="F120" s="108">
        <v>3.18</v>
      </c>
      <c r="G120" s="115">
        <v>4.0178571429999996</v>
      </c>
      <c r="H120" s="116">
        <v>61.129999999999995</v>
      </c>
      <c r="I120" s="117">
        <v>0.13500000000000001</v>
      </c>
      <c r="J120" s="116">
        <v>11.83</v>
      </c>
      <c r="K120" s="118">
        <v>70.806302130000006</v>
      </c>
      <c r="L120" s="118">
        <v>10.7</v>
      </c>
      <c r="M120" s="118">
        <v>55.420825989999997</v>
      </c>
      <c r="N120" s="115">
        <v>65.339250000000007</v>
      </c>
      <c r="O120" s="119">
        <v>11.62466</v>
      </c>
      <c r="P120" s="120">
        <v>43.49</v>
      </c>
      <c r="Q120" s="121" t="s">
        <v>276</v>
      </c>
      <c r="R120" s="115">
        <v>23.75533295</v>
      </c>
      <c r="S120" s="118">
        <v>22.011075529999999</v>
      </c>
      <c r="T120" s="115">
        <v>0.18436</v>
      </c>
      <c r="U120" s="115">
        <v>1.1323799999999999</v>
      </c>
      <c r="V120" s="115">
        <v>0.24565705800000001</v>
      </c>
      <c r="W120" s="118">
        <v>42.3</v>
      </c>
      <c r="X120" s="122">
        <v>3.9559622280000003E-3</v>
      </c>
      <c r="Y120" s="118">
        <v>-2.2722813140000002</v>
      </c>
      <c r="Z120" s="120">
        <v>1.75</v>
      </c>
      <c r="AA120" s="120">
        <v>5.94</v>
      </c>
    </row>
    <row r="121" spans="1:27" s="108" customFormat="1" ht="14.25" customHeight="1" x14ac:dyDescent="0.25">
      <c r="A121" s="108" t="s">
        <v>307</v>
      </c>
      <c r="B121" s="108" t="s">
        <v>308</v>
      </c>
      <c r="C121" s="114">
        <v>7.25</v>
      </c>
      <c r="D121" s="108">
        <v>7.46</v>
      </c>
      <c r="E121" s="108">
        <v>7.77</v>
      </c>
      <c r="F121" s="108">
        <v>3.33</v>
      </c>
      <c r="G121" s="115">
        <v>3.8153846150000001</v>
      </c>
      <c r="H121" s="116">
        <v>58.53</v>
      </c>
      <c r="I121" s="117">
        <v>0.157</v>
      </c>
      <c r="J121" s="116">
        <v>13.780000000000001</v>
      </c>
      <c r="K121" s="118">
        <v>69.575253919999994</v>
      </c>
      <c r="L121" s="118">
        <v>15.7</v>
      </c>
      <c r="M121" s="118">
        <v>51.456702280000002</v>
      </c>
      <c r="N121" s="115">
        <v>64.666579999999996</v>
      </c>
      <c r="O121" s="119">
        <v>10.36795</v>
      </c>
      <c r="P121" s="120">
        <v>43.68</v>
      </c>
      <c r="Q121" s="121" t="s">
        <v>276</v>
      </c>
      <c r="R121" s="115">
        <v>42.460232810000001</v>
      </c>
      <c r="S121" s="118">
        <v>14.936006839999999</v>
      </c>
      <c r="T121" s="115">
        <v>0.1872298137</v>
      </c>
      <c r="U121" s="115">
        <v>1.2793850929999999</v>
      </c>
      <c r="V121" s="115">
        <v>0.18126556699999999</v>
      </c>
      <c r="W121" s="118">
        <v>38.4</v>
      </c>
      <c r="X121" s="122">
        <v>3.3061020730000001E-3</v>
      </c>
      <c r="Y121" s="118">
        <v>-1.073311318</v>
      </c>
      <c r="Z121" s="120">
        <v>1.71</v>
      </c>
      <c r="AA121" s="120">
        <v>5.99</v>
      </c>
    </row>
    <row r="122" spans="1:27" s="108" customFormat="1" ht="14.25" customHeight="1" x14ac:dyDescent="0.25">
      <c r="A122" s="108" t="s">
        <v>309</v>
      </c>
      <c r="B122" s="108" t="s">
        <v>310</v>
      </c>
      <c r="C122" s="114">
        <v>7.4</v>
      </c>
      <c r="D122" s="108">
        <v>7.42</v>
      </c>
      <c r="E122" s="108">
        <v>7.67</v>
      </c>
      <c r="F122" s="108">
        <v>3.25</v>
      </c>
      <c r="G122" s="115">
        <v>5.1247471339999997</v>
      </c>
      <c r="H122" s="116">
        <v>58.709999999999994</v>
      </c>
      <c r="I122" s="117">
        <v>0.20899999999999999</v>
      </c>
      <c r="J122" s="116">
        <v>13.01</v>
      </c>
      <c r="K122" s="118">
        <v>69.367588929999997</v>
      </c>
      <c r="L122" s="118">
        <v>16.600000000000001</v>
      </c>
      <c r="M122" s="118">
        <v>54.9905568</v>
      </c>
      <c r="N122" s="115">
        <v>62.417495000000002</v>
      </c>
      <c r="O122" s="119">
        <v>10.408899999999999</v>
      </c>
      <c r="P122" s="120">
        <v>43.43</v>
      </c>
      <c r="Q122" s="121" t="s">
        <v>276</v>
      </c>
      <c r="R122" s="115">
        <v>47.729600980000001</v>
      </c>
      <c r="S122" s="118">
        <v>18.338477950000001</v>
      </c>
      <c r="T122" s="115">
        <v>0.2041408451</v>
      </c>
      <c r="U122" s="115">
        <v>1.3708943659999999</v>
      </c>
      <c r="V122" s="115">
        <v>0.23819848299999999</v>
      </c>
      <c r="W122" s="118">
        <v>36.200000000000003</v>
      </c>
      <c r="X122" s="122">
        <v>0</v>
      </c>
      <c r="Y122" s="118">
        <v>0.46410969260000001</v>
      </c>
      <c r="Z122" s="120">
        <v>1.81</v>
      </c>
      <c r="AA122" s="120">
        <v>5.9</v>
      </c>
    </row>
    <row r="123" spans="1:27" s="108" customFormat="1" ht="14.25" customHeight="1" x14ac:dyDescent="0.25">
      <c r="A123" s="108" t="s">
        <v>311</v>
      </c>
      <c r="B123" s="108" t="s">
        <v>312</v>
      </c>
      <c r="C123" s="114">
        <v>7.04</v>
      </c>
      <c r="D123" s="108">
        <v>7.34</v>
      </c>
      <c r="E123" s="108">
        <v>7.5</v>
      </c>
      <c r="F123" s="108">
        <v>3.45</v>
      </c>
      <c r="G123" s="115">
        <v>6.8605518270000001</v>
      </c>
      <c r="H123" s="116">
        <v>53.13</v>
      </c>
      <c r="I123" s="117">
        <v>0.36099999999999999</v>
      </c>
      <c r="J123" s="116">
        <v>12.659999999999998</v>
      </c>
      <c r="K123" s="118">
        <v>65.833333330000002</v>
      </c>
      <c r="L123" s="118">
        <v>16.399999999999999</v>
      </c>
      <c r="M123" s="118">
        <v>60.320556910000001</v>
      </c>
      <c r="N123" s="115">
        <v>61.168914999999998</v>
      </c>
      <c r="O123" s="119">
        <v>13.67859</v>
      </c>
      <c r="P123" s="120">
        <v>49.46</v>
      </c>
      <c r="Q123" s="121" t="s">
        <v>276</v>
      </c>
      <c r="R123" s="115">
        <v>62.064489289999997</v>
      </c>
      <c r="S123" s="118">
        <v>16.085699909999999</v>
      </c>
      <c r="T123" s="115">
        <v>0.27129268290000003</v>
      </c>
      <c r="U123" s="115">
        <v>1.6632357719999999</v>
      </c>
      <c r="V123" s="115">
        <v>0.23624952699999999</v>
      </c>
      <c r="W123" s="118">
        <v>45.4</v>
      </c>
      <c r="X123" s="122">
        <v>4.2943336269999997E-3</v>
      </c>
      <c r="Y123" s="118">
        <v>4.6185693880000001</v>
      </c>
      <c r="Z123" s="120">
        <v>1.61</v>
      </c>
      <c r="AA123" s="120">
        <v>5.88</v>
      </c>
    </row>
    <row r="124" spans="1:27" s="108" customFormat="1" ht="14.25" customHeight="1" x14ac:dyDescent="0.25">
      <c r="A124" s="108" t="s">
        <v>313</v>
      </c>
      <c r="B124" s="108" t="s">
        <v>314</v>
      </c>
      <c r="C124" s="114">
        <v>7.56</v>
      </c>
      <c r="D124" s="108">
        <v>7.66</v>
      </c>
      <c r="E124" s="108">
        <v>7.89</v>
      </c>
      <c r="F124" s="108">
        <v>3.08</v>
      </c>
      <c r="G124" s="115">
        <v>8.1753554499999996</v>
      </c>
      <c r="H124" s="116">
        <v>44.75</v>
      </c>
      <c r="I124" s="117">
        <v>0.216</v>
      </c>
      <c r="J124" s="116">
        <v>16.170000000000002</v>
      </c>
      <c r="K124" s="118">
        <v>65.584415579999998</v>
      </c>
      <c r="L124" s="118">
        <v>13</v>
      </c>
      <c r="M124" s="118">
        <v>67.053033970000001</v>
      </c>
      <c r="N124" s="115">
        <v>67.406480000000002</v>
      </c>
      <c r="O124" s="119">
        <v>12.62663</v>
      </c>
      <c r="P124" s="120">
        <v>43.33</v>
      </c>
      <c r="Q124" s="121" t="s">
        <v>276</v>
      </c>
      <c r="R124" s="115">
        <v>39.746095459999999</v>
      </c>
      <c r="S124" s="123" t="s">
        <v>450</v>
      </c>
      <c r="T124" s="115">
        <v>0.28917475729999997</v>
      </c>
      <c r="U124" s="115">
        <v>1.730038835</v>
      </c>
      <c r="V124" s="115">
        <v>0.710844849</v>
      </c>
      <c r="W124" s="118">
        <v>36.799999999999997</v>
      </c>
      <c r="X124" s="122">
        <v>0</v>
      </c>
      <c r="Y124" s="118">
        <v>6.7541998269999999</v>
      </c>
      <c r="Z124" s="120">
        <v>1.75</v>
      </c>
      <c r="AA124" s="120">
        <v>6.03</v>
      </c>
    </row>
    <row r="125" spans="1:27" s="108" customFormat="1" ht="14.25" customHeight="1" x14ac:dyDescent="0.25">
      <c r="A125" s="108" t="s">
        <v>315</v>
      </c>
      <c r="B125" s="108" t="s">
        <v>316</v>
      </c>
      <c r="C125" s="114">
        <v>7.5</v>
      </c>
      <c r="D125" s="108">
        <v>7.47</v>
      </c>
      <c r="E125" s="108">
        <v>7.69</v>
      </c>
      <c r="F125" s="108">
        <v>3.19</v>
      </c>
      <c r="G125" s="115">
        <v>4.3294614569999998</v>
      </c>
      <c r="H125" s="116">
        <v>60.27</v>
      </c>
      <c r="I125" s="117">
        <v>0.127</v>
      </c>
      <c r="J125" s="116">
        <v>15.160000000000002</v>
      </c>
      <c r="K125" s="118">
        <v>74.72262422</v>
      </c>
      <c r="L125" s="118">
        <v>14.9</v>
      </c>
      <c r="M125" s="118">
        <v>66.125839060000004</v>
      </c>
      <c r="N125" s="115">
        <v>68.219385000000003</v>
      </c>
      <c r="O125" s="119">
        <v>10.016389999999999</v>
      </c>
      <c r="P125" s="120">
        <v>52.38</v>
      </c>
      <c r="Q125" s="121" t="s">
        <v>276</v>
      </c>
      <c r="R125" s="115">
        <v>19.774700729999999</v>
      </c>
      <c r="S125" s="118">
        <v>26.26062598</v>
      </c>
      <c r="T125" s="115">
        <v>0.20601020410000001</v>
      </c>
      <c r="U125" s="115">
        <v>1.2168775510000001</v>
      </c>
      <c r="V125" s="115">
        <v>0.18497169999999999</v>
      </c>
      <c r="W125" s="118">
        <v>42.1</v>
      </c>
      <c r="X125" s="122">
        <v>0</v>
      </c>
      <c r="Y125" s="118">
        <v>0.28221147569999999</v>
      </c>
      <c r="Z125" s="120">
        <v>1.51</v>
      </c>
      <c r="AA125" s="120">
        <v>6.16</v>
      </c>
    </row>
    <row r="126" spans="1:27" s="108" customFormat="1" ht="14.25" customHeight="1" x14ac:dyDescent="0.25">
      <c r="A126" s="108" t="s">
        <v>317</v>
      </c>
      <c r="B126" s="108" t="s">
        <v>318</v>
      </c>
      <c r="C126" s="114">
        <v>7.21</v>
      </c>
      <c r="D126" s="108">
        <v>7.23</v>
      </c>
      <c r="E126" s="108">
        <v>7.51</v>
      </c>
      <c r="F126" s="108">
        <v>3.39</v>
      </c>
      <c r="G126" s="115">
        <v>5.8659217879999996</v>
      </c>
      <c r="H126" s="116">
        <v>55.85</v>
      </c>
      <c r="I126" s="117">
        <v>0.33200000000000002</v>
      </c>
      <c r="J126" s="116">
        <v>23.580000000000002</v>
      </c>
      <c r="K126" s="118">
        <v>68.318042809999994</v>
      </c>
      <c r="L126" s="118">
        <v>15.6</v>
      </c>
      <c r="M126" s="118">
        <v>66.081451259999994</v>
      </c>
      <c r="N126" s="115">
        <v>61.215060000000001</v>
      </c>
      <c r="O126" s="119">
        <v>12.141870000000001</v>
      </c>
      <c r="P126" s="120">
        <v>44.78</v>
      </c>
      <c r="Q126" s="121" t="s">
        <v>276</v>
      </c>
      <c r="R126" s="115">
        <v>64.995799439999999</v>
      </c>
      <c r="S126" s="118">
        <v>27.479072819999999</v>
      </c>
      <c r="T126" s="115">
        <v>0.25880898879999997</v>
      </c>
      <c r="U126" s="115">
        <v>1.4681292130000001</v>
      </c>
      <c r="V126" s="115">
        <v>0.27089236999999999</v>
      </c>
      <c r="W126" s="118">
        <v>41</v>
      </c>
      <c r="X126" s="122">
        <v>9.1488518189999993E-3</v>
      </c>
      <c r="Y126" s="118">
        <v>4.2410410330000001</v>
      </c>
      <c r="Z126" s="120">
        <v>1.55</v>
      </c>
      <c r="AA126" s="120">
        <v>6</v>
      </c>
    </row>
    <row r="127" spans="1:27" s="108" customFormat="1" ht="14.25" customHeight="1" x14ac:dyDescent="0.25">
      <c r="A127" s="108" t="s">
        <v>319</v>
      </c>
      <c r="B127" s="108" t="s">
        <v>320</v>
      </c>
      <c r="C127" s="114">
        <v>7.3</v>
      </c>
      <c r="D127" s="108">
        <v>7.3</v>
      </c>
      <c r="E127" s="108">
        <v>7.7</v>
      </c>
      <c r="F127" s="108">
        <v>3.34</v>
      </c>
      <c r="G127" s="115">
        <v>6.7133683599999996</v>
      </c>
      <c r="H127" s="116">
        <v>57.29</v>
      </c>
      <c r="I127" s="117">
        <v>0.25700000000000001</v>
      </c>
      <c r="J127" s="116">
        <v>17.29</v>
      </c>
      <c r="K127" s="118">
        <v>78.459964189999994</v>
      </c>
      <c r="L127" s="118">
        <v>19.100000000000001</v>
      </c>
      <c r="M127" s="118">
        <v>58.767411389999999</v>
      </c>
      <c r="N127" s="115">
        <v>61.497669999999999</v>
      </c>
      <c r="O127" s="119">
        <v>11.17929</v>
      </c>
      <c r="P127" s="120">
        <v>47.8</v>
      </c>
      <c r="Q127" s="121" t="s">
        <v>276</v>
      </c>
      <c r="R127" s="115">
        <v>57.27585002</v>
      </c>
      <c r="S127" s="118">
        <v>17.687616899999998</v>
      </c>
      <c r="T127" s="115">
        <v>0.2385798817</v>
      </c>
      <c r="U127" s="115">
        <v>1.307757396</v>
      </c>
      <c r="V127" s="115">
        <v>0.25985538000000002</v>
      </c>
      <c r="W127" s="118">
        <v>40.1</v>
      </c>
      <c r="X127" s="122">
        <v>9.9381515699999996E-3</v>
      </c>
      <c r="Y127" s="118">
        <v>2.3362733320000002</v>
      </c>
      <c r="Z127" s="120">
        <v>1.82</v>
      </c>
      <c r="AA127" s="120">
        <v>5.69</v>
      </c>
    </row>
    <row r="128" spans="1:27" s="108" customFormat="1" ht="14.25" customHeight="1" x14ac:dyDescent="0.25">
      <c r="A128" s="108" t="s">
        <v>321</v>
      </c>
      <c r="B128" s="108" t="s">
        <v>322</v>
      </c>
      <c r="C128" s="114">
        <v>7.29</v>
      </c>
      <c r="D128" s="108">
        <v>7.43</v>
      </c>
      <c r="E128" s="108">
        <v>7.74</v>
      </c>
      <c r="F128" s="108">
        <v>3.4</v>
      </c>
      <c r="G128" s="115">
        <v>3.3333333330000001</v>
      </c>
      <c r="H128" s="116">
        <v>58.879999999999995</v>
      </c>
      <c r="I128" s="117">
        <v>0.161</v>
      </c>
      <c r="J128" s="116">
        <v>15.909999999999998</v>
      </c>
      <c r="K128" s="118">
        <v>71.216065450000002</v>
      </c>
      <c r="L128" s="118">
        <v>12.7</v>
      </c>
      <c r="M128" s="118">
        <v>58.677292479999998</v>
      </c>
      <c r="N128" s="115">
        <v>64.695279999999997</v>
      </c>
      <c r="O128" s="119">
        <v>9.5973459999999999</v>
      </c>
      <c r="P128" s="120">
        <v>49.38</v>
      </c>
      <c r="Q128" s="121" t="s">
        <v>276</v>
      </c>
      <c r="R128" s="115">
        <v>47.648895930000002</v>
      </c>
      <c r="S128" s="118">
        <v>16.45687174</v>
      </c>
      <c r="T128" s="115">
        <v>0.2103064516</v>
      </c>
      <c r="U128" s="115">
        <v>1.2324516130000001</v>
      </c>
      <c r="V128" s="115">
        <v>0.23260767900000001</v>
      </c>
      <c r="W128" s="118">
        <v>40.4</v>
      </c>
      <c r="X128" s="122">
        <v>4.8773588129999998E-3</v>
      </c>
      <c r="Y128" s="118">
        <v>0.48179549970000002</v>
      </c>
      <c r="Z128" s="120">
        <v>1.7</v>
      </c>
      <c r="AA128" s="120">
        <v>6.06</v>
      </c>
    </row>
    <row r="129" spans="1:27" s="108" customFormat="1" ht="14.25" customHeight="1" x14ac:dyDescent="0.25">
      <c r="A129" s="108" t="s">
        <v>323</v>
      </c>
      <c r="B129" s="108" t="s">
        <v>324</v>
      </c>
      <c r="C129" s="114">
        <v>7.43</v>
      </c>
      <c r="D129" s="108">
        <v>7.32</v>
      </c>
      <c r="E129" s="108">
        <v>7.68</v>
      </c>
      <c r="F129" s="108">
        <v>2.95</v>
      </c>
      <c r="G129" s="115">
        <v>5.8438012019999999</v>
      </c>
      <c r="H129" s="116">
        <v>49.94</v>
      </c>
      <c r="I129" s="117">
        <v>0.41</v>
      </c>
      <c r="J129" s="116">
        <v>14.14</v>
      </c>
      <c r="K129" s="118">
        <v>72.523327379999998</v>
      </c>
      <c r="L129" s="118">
        <v>17.100000000000001</v>
      </c>
      <c r="M129" s="118">
        <v>44.815998899999997</v>
      </c>
      <c r="N129" s="115">
        <v>60.516509999999997</v>
      </c>
      <c r="O129" s="119">
        <v>10.664479999999999</v>
      </c>
      <c r="P129" s="120">
        <v>43.41</v>
      </c>
      <c r="Q129" s="121" t="s">
        <v>276</v>
      </c>
      <c r="R129" s="115">
        <v>63.866296079999998</v>
      </c>
      <c r="S129" s="118">
        <v>18.81692821</v>
      </c>
      <c r="T129" s="115">
        <v>0.2285853659</v>
      </c>
      <c r="U129" s="115">
        <v>1.4879634150000001</v>
      </c>
      <c r="V129" s="115">
        <v>0.165734508</v>
      </c>
      <c r="W129" s="118">
        <v>42.2</v>
      </c>
      <c r="X129" s="122">
        <v>2.9327405290000001E-3</v>
      </c>
      <c r="Y129" s="118">
        <v>2.3967364789999999</v>
      </c>
      <c r="Z129" s="120">
        <v>1.77</v>
      </c>
      <c r="AA129" s="120">
        <v>5.87</v>
      </c>
    </row>
    <row r="130" spans="1:27" s="108" customFormat="1" ht="14.25" customHeight="1" x14ac:dyDescent="0.25">
      <c r="A130" s="108" t="s">
        <v>325</v>
      </c>
      <c r="B130" s="108" t="s">
        <v>326</v>
      </c>
      <c r="C130" s="114">
        <v>7.33</v>
      </c>
      <c r="D130" s="108">
        <v>7.43</v>
      </c>
      <c r="E130" s="108">
        <v>7.66</v>
      </c>
      <c r="F130" s="108">
        <v>3.16</v>
      </c>
      <c r="G130" s="115">
        <v>6.0394151300000001</v>
      </c>
      <c r="H130" s="116">
        <v>55.24</v>
      </c>
      <c r="I130" s="117">
        <v>0.21</v>
      </c>
      <c r="J130" s="116">
        <v>14.81</v>
      </c>
      <c r="K130" s="118">
        <v>71.681818179999993</v>
      </c>
      <c r="L130" s="118">
        <v>15.7</v>
      </c>
      <c r="M130" s="118">
        <v>57.517903230000002</v>
      </c>
      <c r="N130" s="115">
        <v>62.949559999999998</v>
      </c>
      <c r="O130" s="119">
        <v>10.34333</v>
      </c>
      <c r="P130" s="120">
        <v>47.56</v>
      </c>
      <c r="Q130" s="121" t="s">
        <v>276</v>
      </c>
      <c r="R130" s="115">
        <v>34.398761839999999</v>
      </c>
      <c r="S130" s="118">
        <v>18.831246499999999</v>
      </c>
      <c r="T130" s="115">
        <v>0.19886956519999999</v>
      </c>
      <c r="U130" s="115">
        <v>1.3614161490000001</v>
      </c>
      <c r="V130" s="115">
        <v>0.158413902</v>
      </c>
      <c r="W130" s="118">
        <v>51.5</v>
      </c>
      <c r="X130" s="122">
        <v>3.3416987189999999E-3</v>
      </c>
      <c r="Y130" s="118">
        <v>-0.69336153140000001</v>
      </c>
      <c r="Z130" s="120">
        <v>1.61</v>
      </c>
      <c r="AA130" s="120">
        <v>6.04</v>
      </c>
    </row>
    <row r="131" spans="1:27" s="108" customFormat="1" ht="14.25" customHeight="1" x14ac:dyDescent="0.25">
      <c r="A131" s="108" t="s">
        <v>327</v>
      </c>
      <c r="B131" s="108" t="s">
        <v>328</v>
      </c>
      <c r="C131" s="114">
        <v>7.43</v>
      </c>
      <c r="D131" s="108">
        <v>7.5</v>
      </c>
      <c r="E131" s="108">
        <v>7.8</v>
      </c>
      <c r="F131" s="108">
        <v>3.35</v>
      </c>
      <c r="G131" s="115">
        <v>5.2951388890000004</v>
      </c>
      <c r="H131" s="116">
        <v>55.98</v>
      </c>
      <c r="I131" s="117">
        <v>0.108</v>
      </c>
      <c r="J131" s="116">
        <v>15.67</v>
      </c>
      <c r="K131" s="118">
        <v>77.154531950000006</v>
      </c>
      <c r="L131" s="118">
        <v>15.3</v>
      </c>
      <c r="M131" s="118">
        <v>68.524725050000001</v>
      </c>
      <c r="N131" s="115">
        <v>69.93235</v>
      </c>
      <c r="O131" s="119">
        <v>9.7786380000000008</v>
      </c>
      <c r="P131" s="120">
        <v>57.41</v>
      </c>
      <c r="Q131" s="121" t="s">
        <v>276</v>
      </c>
      <c r="R131" s="115">
        <v>24.091776660000001</v>
      </c>
      <c r="S131" s="118">
        <v>9.7792830110000004</v>
      </c>
      <c r="T131" s="115">
        <v>0.21043478260000001</v>
      </c>
      <c r="U131" s="115">
        <v>1.259582609</v>
      </c>
      <c r="V131" s="115">
        <v>0.377410101</v>
      </c>
      <c r="W131" s="118">
        <v>49.7</v>
      </c>
      <c r="X131" s="122">
        <v>5.106052715E-3</v>
      </c>
      <c r="Y131" s="118">
        <v>0.54299305310000001</v>
      </c>
      <c r="Z131" s="120">
        <v>1.64</v>
      </c>
      <c r="AA131" s="120">
        <v>6.07</v>
      </c>
    </row>
    <row r="132" spans="1:27" s="108" customFormat="1" ht="14.25" customHeight="1" x14ac:dyDescent="0.25">
      <c r="A132" s="108" t="s">
        <v>329</v>
      </c>
      <c r="B132" s="108" t="s">
        <v>330</v>
      </c>
      <c r="C132" s="114">
        <v>7.34</v>
      </c>
      <c r="D132" s="108">
        <v>7.47</v>
      </c>
      <c r="E132" s="108">
        <v>7.69</v>
      </c>
      <c r="F132" s="108">
        <v>3.33</v>
      </c>
      <c r="G132" s="115">
        <v>7.4736842110000001</v>
      </c>
      <c r="H132" s="116">
        <v>55.98</v>
      </c>
      <c r="I132" s="117">
        <v>0.34300000000000003</v>
      </c>
      <c r="J132" s="116">
        <v>19.86</v>
      </c>
      <c r="K132" s="118">
        <v>72.120383039999993</v>
      </c>
      <c r="L132" s="118">
        <v>15.5</v>
      </c>
      <c r="M132" s="118">
        <v>59.745017930000003</v>
      </c>
      <c r="N132" s="115">
        <v>60.637279999999997</v>
      </c>
      <c r="O132" s="119">
        <v>12.725250000000001</v>
      </c>
      <c r="P132" s="120">
        <v>44.78</v>
      </c>
      <c r="Q132" s="121" t="s">
        <v>276</v>
      </c>
      <c r="R132" s="115">
        <v>62.04009963</v>
      </c>
      <c r="S132" s="118">
        <v>15.261692269999999</v>
      </c>
      <c r="T132" s="115">
        <v>0.2454277108</v>
      </c>
      <c r="U132" s="115">
        <v>1.552716867</v>
      </c>
      <c r="V132" s="115">
        <v>0.284297998</v>
      </c>
      <c r="W132" s="118">
        <v>43</v>
      </c>
      <c r="X132" s="122">
        <v>1.5963067849999998E-2</v>
      </c>
      <c r="Y132" s="118">
        <v>3.178808241</v>
      </c>
      <c r="Z132" s="120">
        <v>1.77</v>
      </c>
      <c r="AA132" s="120">
        <v>5.79</v>
      </c>
    </row>
    <row r="133" spans="1:27" s="108" customFormat="1" ht="14.25" customHeight="1" x14ac:dyDescent="0.25">
      <c r="A133" s="108" t="s">
        <v>331</v>
      </c>
      <c r="B133" s="108" t="s">
        <v>332</v>
      </c>
      <c r="C133" s="114">
        <v>7.35</v>
      </c>
      <c r="D133" s="108">
        <v>7.51</v>
      </c>
      <c r="E133" s="108">
        <v>7.74</v>
      </c>
      <c r="F133" s="108">
        <v>3.26</v>
      </c>
      <c r="G133" s="115">
        <v>3.9675383229999999</v>
      </c>
      <c r="H133" s="116">
        <v>63</v>
      </c>
      <c r="I133" s="117">
        <v>0.129</v>
      </c>
      <c r="J133" s="116">
        <v>16.220000000000002</v>
      </c>
      <c r="K133" s="118">
        <v>70.657276999999993</v>
      </c>
      <c r="L133" s="118">
        <v>14.1</v>
      </c>
      <c r="M133" s="118">
        <v>58.808945659999999</v>
      </c>
      <c r="N133" s="115">
        <v>65.030445</v>
      </c>
      <c r="O133" s="119">
        <v>10.33914</v>
      </c>
      <c r="P133" s="120">
        <v>46.39</v>
      </c>
      <c r="Q133" s="121" t="s">
        <v>276</v>
      </c>
      <c r="R133" s="115">
        <v>42.276680919999997</v>
      </c>
      <c r="S133" s="118">
        <v>13.868004579999999</v>
      </c>
      <c r="T133" s="115">
        <v>0.2006198347</v>
      </c>
      <c r="U133" s="115">
        <v>1.1091818179999999</v>
      </c>
      <c r="V133" s="115">
        <v>0.26491410900000001</v>
      </c>
      <c r="W133" s="118">
        <v>41.4</v>
      </c>
      <c r="X133" s="122">
        <v>4.9451092869999998E-3</v>
      </c>
      <c r="Y133" s="118">
        <v>-1.288289719</v>
      </c>
      <c r="Z133" s="120">
        <v>1.82</v>
      </c>
      <c r="AA133" s="120">
        <v>6</v>
      </c>
    </row>
    <row r="134" spans="1:27" s="108" customFormat="1" ht="14.25" customHeight="1" x14ac:dyDescent="0.25">
      <c r="A134" s="108" t="s">
        <v>333</v>
      </c>
      <c r="B134" s="108" t="s">
        <v>334</v>
      </c>
      <c r="C134" s="114">
        <v>7.37</v>
      </c>
      <c r="D134" s="108">
        <v>7.48</v>
      </c>
      <c r="E134" s="108">
        <v>7.59</v>
      </c>
      <c r="F134" s="108">
        <v>3.07</v>
      </c>
      <c r="G134" s="115">
        <v>10.77981651</v>
      </c>
      <c r="H134" s="116">
        <v>48.74</v>
      </c>
      <c r="I134" s="117">
        <v>0.497</v>
      </c>
      <c r="J134" s="116">
        <v>15.8</v>
      </c>
      <c r="K134" s="118">
        <v>66.206102479999998</v>
      </c>
      <c r="L134" s="118">
        <v>17.899999999999999</v>
      </c>
      <c r="M134" s="118">
        <v>57.544884279999998</v>
      </c>
      <c r="N134" s="115">
        <v>53.182794999999999</v>
      </c>
      <c r="O134" s="119">
        <v>14.368169999999999</v>
      </c>
      <c r="P134" s="120">
        <v>47.21</v>
      </c>
      <c r="Q134" s="121" t="s">
        <v>276</v>
      </c>
      <c r="R134" s="115">
        <v>50.881948379999997</v>
      </c>
      <c r="S134" s="118">
        <v>15.696375160000001</v>
      </c>
      <c r="T134" s="115">
        <v>0.2339722222</v>
      </c>
      <c r="U134" s="115">
        <v>1.652486111</v>
      </c>
      <c r="V134" s="115">
        <v>0.155570245</v>
      </c>
      <c r="W134" s="118">
        <v>39.5</v>
      </c>
      <c r="X134" s="122">
        <v>0</v>
      </c>
      <c r="Y134" s="118">
        <v>4.325348312</v>
      </c>
      <c r="Z134" s="120">
        <v>1.66</v>
      </c>
      <c r="AA134" s="120">
        <v>5.96</v>
      </c>
    </row>
    <row r="135" spans="1:27" s="108" customFormat="1" ht="14.25" customHeight="1" x14ac:dyDescent="0.25">
      <c r="A135" s="108" t="s">
        <v>335</v>
      </c>
      <c r="B135" s="108" t="s">
        <v>336</v>
      </c>
      <c r="C135" s="114">
        <v>7.24</v>
      </c>
      <c r="D135" s="108">
        <v>7.41</v>
      </c>
      <c r="E135" s="108">
        <v>7.69</v>
      </c>
      <c r="F135" s="108">
        <v>2.85</v>
      </c>
      <c r="G135" s="115">
        <v>5.4472091459999996</v>
      </c>
      <c r="H135" s="116">
        <v>56.37</v>
      </c>
      <c r="I135" s="117">
        <v>0.251</v>
      </c>
      <c r="J135" s="116">
        <v>11.14</v>
      </c>
      <c r="K135" s="118">
        <v>72.216386549999996</v>
      </c>
      <c r="L135" s="118">
        <v>16.899999999999999</v>
      </c>
      <c r="M135" s="118">
        <v>58.122906460000003</v>
      </c>
      <c r="N135" s="115">
        <v>59.864350000000002</v>
      </c>
      <c r="O135" s="119">
        <v>11.50727</v>
      </c>
      <c r="P135" s="120">
        <v>44.42</v>
      </c>
      <c r="Q135" s="121" t="s">
        <v>276</v>
      </c>
      <c r="R135" s="115">
        <v>55.146022539999997</v>
      </c>
      <c r="S135" s="118">
        <v>14.326538340000001</v>
      </c>
      <c r="T135" s="115">
        <v>0.24120833329999999</v>
      </c>
      <c r="U135" s="115">
        <v>1.394979167</v>
      </c>
      <c r="V135" s="115">
        <v>0.189666316</v>
      </c>
      <c r="W135" s="118">
        <v>39.5</v>
      </c>
      <c r="X135" s="122">
        <v>3.6252505949999998E-3</v>
      </c>
      <c r="Y135" s="118">
        <v>1.2182994890000001</v>
      </c>
      <c r="Z135" s="120">
        <v>1.67</v>
      </c>
      <c r="AA135" s="120">
        <v>6.06</v>
      </c>
    </row>
    <row r="136" spans="1:27" s="108" customFormat="1" ht="14.25" customHeight="1" x14ac:dyDescent="0.25">
      <c r="A136" s="108" t="s">
        <v>337</v>
      </c>
      <c r="B136" s="108" t="s">
        <v>338</v>
      </c>
      <c r="C136" s="114">
        <v>7.36</v>
      </c>
      <c r="D136" s="108">
        <v>7.36</v>
      </c>
      <c r="E136" s="108">
        <v>7.65</v>
      </c>
      <c r="F136" s="108">
        <v>3.44</v>
      </c>
      <c r="G136" s="115">
        <v>3.2871083720000001</v>
      </c>
      <c r="H136" s="116">
        <v>61.1</v>
      </c>
      <c r="I136" s="117">
        <v>0.23400000000000001</v>
      </c>
      <c r="J136" s="116">
        <v>17.07</v>
      </c>
      <c r="K136" s="118">
        <v>72.506234410000005</v>
      </c>
      <c r="L136" s="118">
        <v>15.1</v>
      </c>
      <c r="M136" s="118">
        <v>69.335011460000004</v>
      </c>
      <c r="N136" s="115">
        <v>65.037739999999999</v>
      </c>
      <c r="O136" s="119">
        <v>10.716200000000001</v>
      </c>
      <c r="P136" s="120">
        <v>51.05</v>
      </c>
      <c r="Q136" s="121" t="s">
        <v>276</v>
      </c>
      <c r="R136" s="115">
        <v>39.450108090000001</v>
      </c>
      <c r="S136" s="118">
        <v>19.758353280000001</v>
      </c>
      <c r="T136" s="115">
        <v>0.25036312849999998</v>
      </c>
      <c r="U136" s="115">
        <v>1.3723631279999999</v>
      </c>
      <c r="V136" s="115">
        <v>0.19172404200000001</v>
      </c>
      <c r="W136" s="118">
        <v>44.8</v>
      </c>
      <c r="X136" s="122">
        <v>0</v>
      </c>
      <c r="Y136" s="118">
        <v>3.863355023</v>
      </c>
      <c r="Z136" s="120">
        <v>1.59</v>
      </c>
      <c r="AA136" s="120">
        <v>6.04</v>
      </c>
    </row>
    <row r="137" spans="1:27" s="108" customFormat="1" ht="14.25" customHeight="1" x14ac:dyDescent="0.25">
      <c r="A137" s="108" t="s">
        <v>339</v>
      </c>
      <c r="B137" s="108" t="s">
        <v>340</v>
      </c>
      <c r="C137" s="114">
        <v>7.21</v>
      </c>
      <c r="D137" s="108">
        <v>7.34</v>
      </c>
      <c r="E137" s="108">
        <v>7.56</v>
      </c>
      <c r="F137" s="108">
        <v>3.36</v>
      </c>
      <c r="G137" s="115">
        <v>6.3117870720000004</v>
      </c>
      <c r="H137" s="116">
        <v>47.949999999999996</v>
      </c>
      <c r="I137" s="117">
        <v>0.249</v>
      </c>
      <c r="J137" s="116">
        <v>17.349999999999998</v>
      </c>
      <c r="K137" s="118">
        <v>69.33005532</v>
      </c>
      <c r="L137" s="118">
        <v>14.8</v>
      </c>
      <c r="M137" s="118">
        <v>57.600878520000002</v>
      </c>
      <c r="N137" s="115">
        <v>64.997910000000005</v>
      </c>
      <c r="O137" s="119">
        <v>13.26169</v>
      </c>
      <c r="P137" s="120">
        <v>44.28</v>
      </c>
      <c r="Q137" s="121" t="s">
        <v>276</v>
      </c>
      <c r="R137" s="115">
        <v>41.141154929999999</v>
      </c>
      <c r="S137" s="118">
        <v>20.072177969999998</v>
      </c>
      <c r="T137" s="115">
        <v>0.30469531249999998</v>
      </c>
      <c r="U137" s="115">
        <v>1.8096874999999999</v>
      </c>
      <c r="V137" s="115">
        <v>0.46684529699999999</v>
      </c>
      <c r="W137" s="118">
        <v>39.299999999999997</v>
      </c>
      <c r="X137" s="122">
        <v>0</v>
      </c>
      <c r="Y137" s="118">
        <v>7.2555525850000002</v>
      </c>
      <c r="Z137" s="120">
        <v>1.63</v>
      </c>
      <c r="AA137" s="120">
        <v>5.95</v>
      </c>
    </row>
    <row r="138" spans="1:27" s="108" customFormat="1" ht="14.25" customHeight="1" x14ac:dyDescent="0.25">
      <c r="A138" s="108" t="s">
        <v>341</v>
      </c>
      <c r="B138" s="108" t="s">
        <v>342</v>
      </c>
      <c r="C138" s="114">
        <v>7.44</v>
      </c>
      <c r="D138" s="108">
        <v>7.65</v>
      </c>
      <c r="E138" s="108">
        <v>7.87</v>
      </c>
      <c r="F138" s="108">
        <v>2.95</v>
      </c>
      <c r="G138" s="115">
        <v>3.0736989170000002</v>
      </c>
      <c r="H138" s="116">
        <v>57.099999999999994</v>
      </c>
      <c r="I138" s="117">
        <v>9.236557450628366E-2</v>
      </c>
      <c r="J138" s="116">
        <v>16.23</v>
      </c>
      <c r="K138" s="118">
        <v>70.564086970000005</v>
      </c>
      <c r="L138" s="118">
        <v>11</v>
      </c>
      <c r="M138" s="118">
        <v>62.754593560000004</v>
      </c>
      <c r="N138" s="115">
        <v>69.854654999999994</v>
      </c>
      <c r="O138" s="119">
        <v>8.8075150000000004</v>
      </c>
      <c r="P138" s="120">
        <v>30.591356600000001</v>
      </c>
      <c r="Q138" s="136">
        <v>2013</v>
      </c>
      <c r="R138" s="115">
        <v>21.917865089999999</v>
      </c>
      <c r="S138" s="118">
        <v>17.394536500000001</v>
      </c>
      <c r="T138" s="120">
        <v>0.18686731619999999</v>
      </c>
      <c r="U138" s="118">
        <v>0.91889392079999999</v>
      </c>
      <c r="V138" s="115">
        <v>0.2572524048</v>
      </c>
      <c r="W138" s="118">
        <v>41.4</v>
      </c>
      <c r="X138" s="122">
        <v>2.8052064630000002E-2</v>
      </c>
      <c r="Y138" s="118">
        <v>-2.646686286</v>
      </c>
      <c r="Z138" s="120">
        <v>1.53</v>
      </c>
      <c r="AA138" s="120">
        <v>6.46</v>
      </c>
    </row>
    <row r="139" spans="1:27" s="108" customFormat="1" ht="14.25" customHeight="1" x14ac:dyDescent="0.25">
      <c r="A139" s="108" t="s">
        <v>343</v>
      </c>
      <c r="B139" s="108" t="s">
        <v>344</v>
      </c>
      <c r="C139" s="114">
        <v>7.35</v>
      </c>
      <c r="D139" s="108">
        <v>7.6</v>
      </c>
      <c r="E139" s="108">
        <v>7.75</v>
      </c>
      <c r="F139" s="108">
        <v>2.85</v>
      </c>
      <c r="G139" s="115">
        <v>3.481012658</v>
      </c>
      <c r="H139" s="116">
        <v>55.059999999999995</v>
      </c>
      <c r="I139" s="117">
        <v>0.11266542013068689</v>
      </c>
      <c r="J139" s="116">
        <v>14.32</v>
      </c>
      <c r="K139" s="118">
        <v>69.721378580000007</v>
      </c>
      <c r="L139" s="118">
        <v>14.1</v>
      </c>
      <c r="M139" s="118">
        <v>58.622794890000002</v>
      </c>
      <c r="N139" s="115">
        <v>66.501059999999995</v>
      </c>
      <c r="O139" s="119">
        <v>10.89748</v>
      </c>
      <c r="P139" s="120">
        <v>34.899468540000001</v>
      </c>
      <c r="Q139" s="121" t="s">
        <v>345</v>
      </c>
      <c r="R139" s="115">
        <v>24.764741560000001</v>
      </c>
      <c r="S139" s="118">
        <v>16.227482770000002</v>
      </c>
      <c r="T139" s="120">
        <v>0.24129671350000001</v>
      </c>
      <c r="U139" s="118">
        <v>0.92254960269999997</v>
      </c>
      <c r="V139" s="115">
        <v>0.37559284310000002</v>
      </c>
      <c r="W139" s="118">
        <v>46.4</v>
      </c>
      <c r="X139" s="122">
        <v>1.5338834859999999E-2</v>
      </c>
      <c r="Y139" s="118">
        <v>-1.612743561</v>
      </c>
      <c r="Z139" s="120">
        <v>1.65</v>
      </c>
      <c r="AA139" s="120">
        <v>6.35</v>
      </c>
    </row>
    <row r="140" spans="1:27" s="108" customFormat="1" ht="14.25" customHeight="1" x14ac:dyDescent="0.25">
      <c r="A140" s="108" t="s">
        <v>346</v>
      </c>
      <c r="B140" s="108" t="s">
        <v>347</v>
      </c>
      <c r="C140" s="114">
        <v>7.42</v>
      </c>
      <c r="D140" s="108">
        <v>7.77</v>
      </c>
      <c r="E140" s="108">
        <v>7.9</v>
      </c>
      <c r="F140" s="108">
        <v>2.91</v>
      </c>
      <c r="G140" s="115">
        <v>4.0379068809999996</v>
      </c>
      <c r="H140" s="116">
        <v>52.980000000000004</v>
      </c>
      <c r="I140" s="117">
        <v>0.12706505645643956</v>
      </c>
      <c r="J140" s="116">
        <v>13.19</v>
      </c>
      <c r="K140" s="118">
        <v>64.96407069</v>
      </c>
      <c r="L140" s="118">
        <v>12.1</v>
      </c>
      <c r="M140" s="118">
        <v>55.901908220000003</v>
      </c>
      <c r="N140" s="115">
        <v>63.652075000000004</v>
      </c>
      <c r="O140" s="119">
        <v>11.671760000000001</v>
      </c>
      <c r="P140" s="120">
        <v>35.182962949999997</v>
      </c>
      <c r="Q140" s="121" t="s">
        <v>345</v>
      </c>
      <c r="R140" s="115">
        <v>33.63069119</v>
      </c>
      <c r="S140" s="118">
        <v>15.8286429</v>
      </c>
      <c r="T140" s="120">
        <v>0.36101547690000002</v>
      </c>
      <c r="U140" s="118">
        <v>0.56253487479999997</v>
      </c>
      <c r="V140" s="115">
        <v>0.49343977700000002</v>
      </c>
      <c r="W140" s="118">
        <v>44.3</v>
      </c>
      <c r="X140" s="122">
        <v>6.025233679E-3</v>
      </c>
      <c r="Y140" s="118">
        <v>-1.6165645820000001</v>
      </c>
      <c r="Z140" s="120">
        <v>1.73</v>
      </c>
      <c r="AA140" s="120">
        <v>6.32</v>
      </c>
    </row>
    <row r="141" spans="1:27" s="108" customFormat="1" ht="14.25" customHeight="1" x14ac:dyDescent="0.25">
      <c r="A141" s="108" t="s">
        <v>348</v>
      </c>
      <c r="B141" s="108" t="s">
        <v>349</v>
      </c>
      <c r="C141" s="114">
        <v>7.43</v>
      </c>
      <c r="D141" s="108">
        <v>7.57</v>
      </c>
      <c r="E141" s="108">
        <v>7.83</v>
      </c>
      <c r="F141" s="108">
        <v>2.87</v>
      </c>
      <c r="G141" s="115">
        <v>2.6520681270000002</v>
      </c>
      <c r="H141" s="116">
        <v>53.75</v>
      </c>
      <c r="I141" s="117">
        <v>0.13849592180868325</v>
      </c>
      <c r="J141" s="116">
        <v>14.299999999999999</v>
      </c>
      <c r="K141" s="118">
        <v>70.765027320000002</v>
      </c>
      <c r="L141" s="118">
        <v>15.4</v>
      </c>
      <c r="M141" s="118">
        <v>55.629600680000003</v>
      </c>
      <c r="N141" s="115">
        <v>63.645650000000003</v>
      </c>
      <c r="O141" s="119">
        <v>12.736789999999999</v>
      </c>
      <c r="P141" s="120">
        <v>32.99134652</v>
      </c>
      <c r="Q141" s="121" t="s">
        <v>345</v>
      </c>
      <c r="R141" s="115">
        <v>37.06962867</v>
      </c>
      <c r="S141" s="118">
        <v>18.471319950000002</v>
      </c>
      <c r="T141" s="120">
        <v>0.28277123030000001</v>
      </c>
      <c r="U141" s="118">
        <v>1.028215933</v>
      </c>
      <c r="V141" s="115">
        <v>0.25679774729999999</v>
      </c>
      <c r="W141" s="118">
        <v>47.2</v>
      </c>
      <c r="X141" s="122">
        <v>7.6358707759999998E-3</v>
      </c>
      <c r="Y141" s="118">
        <v>-2.5142621329999999</v>
      </c>
      <c r="Z141" s="120">
        <v>1.71</v>
      </c>
      <c r="AA141" s="120">
        <v>6</v>
      </c>
    </row>
    <row r="142" spans="1:27" s="108" customFormat="1" ht="14.25" customHeight="1" x14ac:dyDescent="0.25">
      <c r="A142" s="108" t="s">
        <v>350</v>
      </c>
      <c r="B142" s="108" t="s">
        <v>351</v>
      </c>
      <c r="C142" s="114">
        <v>7.47</v>
      </c>
      <c r="D142" s="108">
        <v>7.69</v>
      </c>
      <c r="E142" s="108">
        <v>7.89</v>
      </c>
      <c r="F142" s="108">
        <v>2.85</v>
      </c>
      <c r="G142" s="115">
        <v>4.8318206090000002</v>
      </c>
      <c r="H142" s="116">
        <v>52.75</v>
      </c>
      <c r="I142" s="117">
        <v>0.12933860667783142</v>
      </c>
      <c r="J142" s="116">
        <v>15.329999999999998</v>
      </c>
      <c r="K142" s="118">
        <v>72.180824639999997</v>
      </c>
      <c r="L142" s="118">
        <v>11.7</v>
      </c>
      <c r="M142" s="118">
        <v>60.695833020000002</v>
      </c>
      <c r="N142" s="115">
        <v>65.914820000000006</v>
      </c>
      <c r="O142" s="119">
        <v>11.07718</v>
      </c>
      <c r="P142" s="120">
        <v>34.947590910000002</v>
      </c>
      <c r="Q142" s="121" t="s">
        <v>345</v>
      </c>
      <c r="R142" s="115">
        <v>25.96151897</v>
      </c>
      <c r="S142" s="118">
        <v>19.726291740000001</v>
      </c>
      <c r="T142" s="120">
        <v>0.3005395501</v>
      </c>
      <c r="U142" s="118">
        <v>0.57319004179999999</v>
      </c>
      <c r="V142" s="115">
        <v>0.41869641400000002</v>
      </c>
      <c r="W142" s="118">
        <v>42.8</v>
      </c>
      <c r="X142" s="122">
        <v>2.1799511180000002E-2</v>
      </c>
      <c r="Y142" s="118">
        <v>-1.1952176349999999</v>
      </c>
      <c r="Z142" s="120">
        <v>1.58</v>
      </c>
      <c r="AA142" s="120">
        <v>6.48</v>
      </c>
    </row>
    <row r="143" spans="1:27" s="108" customFormat="1" ht="14.25" customHeight="1" x14ac:dyDescent="0.25">
      <c r="A143" s="108" t="s">
        <v>352</v>
      </c>
      <c r="B143" s="108" t="s">
        <v>353</v>
      </c>
      <c r="C143" s="114">
        <v>7.56</v>
      </c>
      <c r="D143" s="108">
        <v>7.71</v>
      </c>
      <c r="E143" s="108">
        <v>7.96</v>
      </c>
      <c r="F143" s="108">
        <v>2.68</v>
      </c>
      <c r="G143" s="115">
        <v>4.2487046629999998</v>
      </c>
      <c r="H143" s="116">
        <v>55.2</v>
      </c>
      <c r="I143" s="117">
        <v>0.10444674932048345</v>
      </c>
      <c r="J143" s="116">
        <v>14.719999999999999</v>
      </c>
      <c r="K143" s="118">
        <v>70.053475939999998</v>
      </c>
      <c r="L143" s="118">
        <v>12.3</v>
      </c>
      <c r="M143" s="118">
        <v>58.241337399999999</v>
      </c>
      <c r="N143" s="115">
        <v>66.609475000000003</v>
      </c>
      <c r="O143" s="119">
        <v>10.509309999999999</v>
      </c>
      <c r="P143" s="120">
        <v>36.111211769999997</v>
      </c>
      <c r="Q143" s="121" t="s">
        <v>354</v>
      </c>
      <c r="R143" s="115">
        <v>29.580358350000001</v>
      </c>
      <c r="S143" s="118">
        <v>19.62928157</v>
      </c>
      <c r="T143" s="120">
        <v>0.2338013565</v>
      </c>
      <c r="U143" s="118">
        <v>0.69018713060000003</v>
      </c>
      <c r="V143" s="115">
        <v>0.4577220508</v>
      </c>
      <c r="W143" s="118">
        <v>44.3</v>
      </c>
      <c r="X143" s="122">
        <v>7.0967787720000002E-3</v>
      </c>
      <c r="Y143" s="118">
        <v>-1.982128079</v>
      </c>
      <c r="Z143" s="120">
        <v>1.7</v>
      </c>
      <c r="AA143" s="120">
        <v>6.26</v>
      </c>
    </row>
    <row r="144" spans="1:27" s="108" customFormat="1" ht="14.25" customHeight="1" x14ac:dyDescent="0.25">
      <c r="A144" s="108" t="s">
        <v>355</v>
      </c>
      <c r="B144" s="108" t="s">
        <v>356</v>
      </c>
      <c r="C144" s="114">
        <v>7.4</v>
      </c>
      <c r="D144" s="108">
        <v>7.65</v>
      </c>
      <c r="E144" s="108">
        <v>7.86</v>
      </c>
      <c r="F144" s="108">
        <v>2.89</v>
      </c>
      <c r="G144" s="115">
        <v>4.6826625389999998</v>
      </c>
      <c r="H144" s="116">
        <v>50.570000000000007</v>
      </c>
      <c r="I144" s="117">
        <v>0.13475733529026265</v>
      </c>
      <c r="J144" s="116">
        <v>13.389999999999999</v>
      </c>
      <c r="K144" s="118">
        <v>75.710549259999993</v>
      </c>
      <c r="L144" s="118">
        <v>14.3</v>
      </c>
      <c r="M144" s="118">
        <v>58.731922959999999</v>
      </c>
      <c r="N144" s="115">
        <v>64.879850000000005</v>
      </c>
      <c r="O144" s="119">
        <v>11.90667</v>
      </c>
      <c r="P144" s="120">
        <v>34.497426130000001</v>
      </c>
      <c r="Q144" s="121" t="s">
        <v>345</v>
      </c>
      <c r="R144" s="115">
        <v>31.547946970000002</v>
      </c>
      <c r="S144" s="118">
        <v>15.66008072</v>
      </c>
      <c r="T144" s="120">
        <v>0.2364525247</v>
      </c>
      <c r="U144" s="118">
        <v>0.79527403880000003</v>
      </c>
      <c r="V144" s="115">
        <v>0.33358681029999998</v>
      </c>
      <c r="W144" s="118">
        <v>42.6</v>
      </c>
      <c r="X144" s="122">
        <v>7.3019750019999996E-3</v>
      </c>
      <c r="Y144" s="118">
        <v>-0.59119229959999997</v>
      </c>
      <c r="Z144" s="120">
        <v>1.79</v>
      </c>
      <c r="AA144" s="120">
        <v>6.17</v>
      </c>
    </row>
    <row r="145" spans="1:27" s="108" customFormat="1" ht="14.25" customHeight="1" x14ac:dyDescent="0.25">
      <c r="A145" s="108" t="s">
        <v>357</v>
      </c>
      <c r="B145" s="108" t="s">
        <v>358</v>
      </c>
      <c r="C145" s="114">
        <v>7.41</v>
      </c>
      <c r="D145" s="108">
        <v>7.51</v>
      </c>
      <c r="E145" s="108">
        <v>7.75</v>
      </c>
      <c r="F145" s="108">
        <v>2.79</v>
      </c>
      <c r="G145" s="115">
        <v>3.4288849269999999</v>
      </c>
      <c r="H145" s="116">
        <v>54.54</v>
      </c>
      <c r="I145" s="117">
        <v>0.13194737449668117</v>
      </c>
      <c r="J145" s="116">
        <v>13.74</v>
      </c>
      <c r="K145" s="118">
        <v>71.925196389999996</v>
      </c>
      <c r="L145" s="118">
        <v>12.6</v>
      </c>
      <c r="M145" s="118">
        <v>57.535760529999997</v>
      </c>
      <c r="N145" s="115">
        <v>64.907880000000006</v>
      </c>
      <c r="O145" s="119">
        <v>10.962569999999999</v>
      </c>
      <c r="P145" s="120">
        <v>31.22471754</v>
      </c>
      <c r="Q145" s="121" t="s">
        <v>345</v>
      </c>
      <c r="R145" s="115">
        <v>30.192142650000001</v>
      </c>
      <c r="S145" s="118">
        <v>19.165680089999999</v>
      </c>
      <c r="T145" s="120">
        <v>0.22037927390000001</v>
      </c>
      <c r="U145" s="118">
        <v>0.97439953989999994</v>
      </c>
      <c r="V145" s="115">
        <v>0.21648293220000001</v>
      </c>
      <c r="W145" s="118">
        <v>39.9</v>
      </c>
      <c r="X145" s="122">
        <v>6.8712465820000004E-3</v>
      </c>
      <c r="Y145" s="118">
        <v>-2.2554543360000001</v>
      </c>
      <c r="Z145" s="120">
        <v>1.7</v>
      </c>
      <c r="AA145" s="120">
        <v>6.06</v>
      </c>
    </row>
    <row r="146" spans="1:27" s="108" customFormat="1" ht="14.25" customHeight="1" x14ac:dyDescent="0.25">
      <c r="A146" s="108" t="s">
        <v>359</v>
      </c>
      <c r="B146" s="108" t="s">
        <v>360</v>
      </c>
      <c r="C146" s="114">
        <v>7.39</v>
      </c>
      <c r="D146" s="108">
        <v>7.59</v>
      </c>
      <c r="E146" s="108">
        <v>7.78</v>
      </c>
      <c r="F146" s="108">
        <v>2.93</v>
      </c>
      <c r="G146" s="115">
        <v>4.4883303410000002</v>
      </c>
      <c r="H146" s="116">
        <v>52.52</v>
      </c>
      <c r="I146" s="117">
        <v>0.12009508625019859</v>
      </c>
      <c r="J146" s="116">
        <v>15.659999999999998</v>
      </c>
      <c r="K146" s="118">
        <v>66.728624539999998</v>
      </c>
      <c r="L146" s="118">
        <v>13.4</v>
      </c>
      <c r="M146" s="118">
        <v>61.501105719999998</v>
      </c>
      <c r="N146" s="115">
        <v>66.192245</v>
      </c>
      <c r="O146" s="119">
        <v>10.49539</v>
      </c>
      <c r="P146" s="120">
        <v>35.677106729999998</v>
      </c>
      <c r="Q146" s="121" t="s">
        <v>345</v>
      </c>
      <c r="R146" s="115">
        <v>29.377149230000001</v>
      </c>
      <c r="S146" s="118">
        <v>15.337741830000001</v>
      </c>
      <c r="T146" s="120">
        <v>0.2506426068</v>
      </c>
      <c r="U146" s="118">
        <v>0.83896383919999995</v>
      </c>
      <c r="V146" s="115">
        <v>0.44384362999999999</v>
      </c>
      <c r="W146" s="118">
        <v>48.2</v>
      </c>
      <c r="X146" s="122">
        <v>1.444323728E-2</v>
      </c>
      <c r="Y146" s="118">
        <v>-1.391781857</v>
      </c>
      <c r="Z146" s="120">
        <v>1.68</v>
      </c>
      <c r="AA146" s="120">
        <v>6.04</v>
      </c>
    </row>
    <row r="147" spans="1:27" s="108" customFormat="1" ht="14.25" customHeight="1" x14ac:dyDescent="0.25">
      <c r="A147" s="108" t="s">
        <v>361</v>
      </c>
      <c r="B147" s="108" t="s">
        <v>362</v>
      </c>
      <c r="C147" s="114">
        <v>7.56</v>
      </c>
      <c r="D147" s="108">
        <v>7.73</v>
      </c>
      <c r="E147" s="108">
        <v>7.9</v>
      </c>
      <c r="F147" s="108">
        <v>2.67</v>
      </c>
      <c r="G147" s="115">
        <v>3.5618752640000002</v>
      </c>
      <c r="H147" s="116">
        <v>58.650000000000006</v>
      </c>
      <c r="I147" s="117">
        <v>0.10032582000049986</v>
      </c>
      <c r="J147" s="116">
        <v>16.600000000000001</v>
      </c>
      <c r="K147" s="118">
        <v>75.164099969999995</v>
      </c>
      <c r="L147" s="118">
        <v>11.1</v>
      </c>
      <c r="M147" s="118">
        <v>60.8590394</v>
      </c>
      <c r="N147" s="115">
        <v>67.235569999999996</v>
      </c>
      <c r="O147" s="119">
        <v>10.68106</v>
      </c>
      <c r="P147" s="120">
        <v>34.416466370000002</v>
      </c>
      <c r="Q147" s="121" t="s">
        <v>345</v>
      </c>
      <c r="R147" s="115">
        <v>25.791889050000002</v>
      </c>
      <c r="S147" s="118">
        <v>16.81713684</v>
      </c>
      <c r="T147" s="120">
        <v>0.1760162821</v>
      </c>
      <c r="U147" s="118">
        <v>0.95412895090000005</v>
      </c>
      <c r="V147" s="115">
        <v>0.2469898079</v>
      </c>
      <c r="W147" s="118">
        <v>51.4</v>
      </c>
      <c r="X147" s="122">
        <v>2.2051916089999998E-2</v>
      </c>
      <c r="Y147" s="118">
        <v>-2.565125965</v>
      </c>
      <c r="Z147" s="120">
        <v>1.56</v>
      </c>
      <c r="AA147" s="120">
        <v>6.38</v>
      </c>
    </row>
    <row r="148" spans="1:27" s="108" customFormat="1" ht="14.25" customHeight="1" x14ac:dyDescent="0.25">
      <c r="A148" s="108" t="s">
        <v>363</v>
      </c>
      <c r="B148" s="108" t="s">
        <v>364</v>
      </c>
      <c r="C148" s="114">
        <v>7.43</v>
      </c>
      <c r="D148" s="108">
        <v>7.57</v>
      </c>
      <c r="E148" s="108">
        <v>7.85</v>
      </c>
      <c r="F148" s="108">
        <v>3.03</v>
      </c>
      <c r="G148" s="115">
        <v>3.7669592980000002</v>
      </c>
      <c r="H148" s="116">
        <v>59.199999999999996</v>
      </c>
      <c r="I148" s="117">
        <v>0.116808539839554</v>
      </c>
      <c r="J148" s="116">
        <v>15.06</v>
      </c>
      <c r="K148" s="118">
        <v>69.750960390000003</v>
      </c>
      <c r="L148" s="118">
        <v>13.9</v>
      </c>
      <c r="M148" s="118">
        <v>58.705763040000001</v>
      </c>
      <c r="N148" s="115">
        <v>65.830465000000004</v>
      </c>
      <c r="O148" s="119">
        <v>9.8700089999999996</v>
      </c>
      <c r="P148" s="120">
        <v>33.812831289999998</v>
      </c>
      <c r="Q148" s="121" t="s">
        <v>354</v>
      </c>
      <c r="R148" s="115">
        <v>27.912517730000001</v>
      </c>
      <c r="S148" s="118">
        <v>18.300198340000001</v>
      </c>
      <c r="T148" s="120">
        <v>0.20249224160000001</v>
      </c>
      <c r="U148" s="118">
        <v>1.0197327439999999</v>
      </c>
      <c r="V148" s="115">
        <v>0.22834435950000001</v>
      </c>
      <c r="W148" s="118">
        <v>46.2</v>
      </c>
      <c r="X148" s="122">
        <v>6.7985587060000003E-3</v>
      </c>
      <c r="Y148" s="118">
        <v>-1.9422863930000001</v>
      </c>
      <c r="Z148" s="120">
        <v>1.71</v>
      </c>
      <c r="AA148" s="120">
        <v>6.13</v>
      </c>
    </row>
    <row r="149" spans="1:27" s="108" customFormat="1" ht="14.25" customHeight="1" x14ac:dyDescent="0.25">
      <c r="A149" s="108" t="s">
        <v>365</v>
      </c>
      <c r="B149" s="108" t="s">
        <v>366</v>
      </c>
      <c r="C149" s="114">
        <v>7.39</v>
      </c>
      <c r="D149" s="108">
        <v>7.57</v>
      </c>
      <c r="E149" s="108">
        <v>7.83</v>
      </c>
      <c r="F149" s="108">
        <v>2.9</v>
      </c>
      <c r="G149" s="115">
        <v>5.1319070739999999</v>
      </c>
      <c r="H149" s="116">
        <v>52.14</v>
      </c>
      <c r="I149" s="117">
        <v>0.13369238980915019</v>
      </c>
      <c r="J149" s="116">
        <v>13.200000000000001</v>
      </c>
      <c r="K149" s="118">
        <v>74.818920109999993</v>
      </c>
      <c r="L149" s="118">
        <v>13.4</v>
      </c>
      <c r="M149" s="118">
        <v>58.970977259999998</v>
      </c>
      <c r="N149" s="115">
        <v>64.612894999999995</v>
      </c>
      <c r="O149" s="119">
        <v>11.68477</v>
      </c>
      <c r="P149" s="120">
        <v>30.472226460000002</v>
      </c>
      <c r="Q149" s="121" t="s">
        <v>345</v>
      </c>
      <c r="R149" s="115">
        <v>33.330645769999997</v>
      </c>
      <c r="S149" s="118">
        <v>18.704913749999999</v>
      </c>
      <c r="T149" s="120">
        <v>0.21267379040000001</v>
      </c>
      <c r="U149" s="118">
        <v>0.92206877679999999</v>
      </c>
      <c r="V149" s="115">
        <v>0.30184669200000003</v>
      </c>
      <c r="W149" s="118">
        <v>49</v>
      </c>
      <c r="X149" s="122">
        <v>1.0376854939999999E-2</v>
      </c>
      <c r="Y149" s="118">
        <v>-1.4270111480000001</v>
      </c>
      <c r="Z149" s="120">
        <v>1.77</v>
      </c>
      <c r="AA149" s="120">
        <v>6.11</v>
      </c>
    </row>
    <row r="150" spans="1:27" s="108" customFormat="1" ht="14.25" customHeight="1" x14ac:dyDescent="0.25">
      <c r="A150" s="108" t="s">
        <v>367</v>
      </c>
      <c r="B150" s="108" t="s">
        <v>368</v>
      </c>
      <c r="C150" s="114">
        <v>7.43</v>
      </c>
      <c r="D150" s="108">
        <v>7.58</v>
      </c>
      <c r="E150" s="108">
        <v>7.83</v>
      </c>
      <c r="F150" s="108">
        <v>2.8</v>
      </c>
      <c r="G150" s="115">
        <v>4.2763709539999999</v>
      </c>
      <c r="H150" s="116">
        <v>51.019999999999996</v>
      </c>
      <c r="I150" s="117">
        <v>0.16518002782787428</v>
      </c>
      <c r="J150" s="116">
        <v>14.249999999999998</v>
      </c>
      <c r="K150" s="118">
        <v>69.212477269999994</v>
      </c>
      <c r="L150" s="118">
        <v>13.2</v>
      </c>
      <c r="M150" s="118">
        <v>52.459049239999999</v>
      </c>
      <c r="N150" s="115">
        <v>62.716700000000003</v>
      </c>
      <c r="O150" s="119">
        <v>12.87013</v>
      </c>
      <c r="P150" s="120">
        <v>34.287964250000002</v>
      </c>
      <c r="Q150" s="121" t="s">
        <v>345</v>
      </c>
      <c r="R150" s="115">
        <v>54.447433369999999</v>
      </c>
      <c r="S150" s="118">
        <v>18.0300388</v>
      </c>
      <c r="T150" s="120">
        <v>0.26613928869999998</v>
      </c>
      <c r="U150" s="118">
        <v>0.87098758180000002</v>
      </c>
      <c r="V150" s="115">
        <v>0.27958240909999998</v>
      </c>
      <c r="W150" s="118">
        <v>47.1</v>
      </c>
      <c r="X150" s="122">
        <v>5.8391822479999999E-3</v>
      </c>
      <c r="Y150" s="118">
        <v>-1.1491739030000001</v>
      </c>
      <c r="Z150" s="120">
        <v>1.81</v>
      </c>
      <c r="AA150" s="120">
        <v>5.94</v>
      </c>
    </row>
    <row r="151" spans="1:27" s="108" customFormat="1" ht="14.25" customHeight="1" x14ac:dyDescent="0.25">
      <c r="A151" s="108" t="s">
        <v>369</v>
      </c>
      <c r="B151" s="108" t="s">
        <v>370</v>
      </c>
      <c r="C151" s="114">
        <v>7.53</v>
      </c>
      <c r="D151" s="108">
        <v>7.63</v>
      </c>
      <c r="E151" s="108">
        <v>7.82</v>
      </c>
      <c r="F151" s="108">
        <v>3</v>
      </c>
      <c r="G151" s="115">
        <v>3.416856492</v>
      </c>
      <c r="H151" s="116">
        <v>55.92</v>
      </c>
      <c r="I151" s="117">
        <v>0.11289528916168953</v>
      </c>
      <c r="J151" s="116">
        <v>16.59</v>
      </c>
      <c r="K151" s="118">
        <v>67.462422630000006</v>
      </c>
      <c r="L151" s="118">
        <v>12.5</v>
      </c>
      <c r="M151" s="118">
        <v>59.464926550000001</v>
      </c>
      <c r="N151" s="115">
        <v>64.700819999999993</v>
      </c>
      <c r="O151" s="119">
        <v>11.49105</v>
      </c>
      <c r="P151" s="120">
        <v>30.26613403</v>
      </c>
      <c r="Q151" s="136">
        <v>2013</v>
      </c>
      <c r="R151" s="115">
        <v>21.000592739999998</v>
      </c>
      <c r="S151" s="118">
        <v>20.801038219999999</v>
      </c>
      <c r="T151" s="120">
        <v>0.2338680471</v>
      </c>
      <c r="U151" s="118">
        <v>1.0358757009999999</v>
      </c>
      <c r="V151" s="115">
        <v>0.18839831709999999</v>
      </c>
      <c r="W151" s="118">
        <v>40.700000000000003</v>
      </c>
      <c r="X151" s="122">
        <v>5.8568841080000001E-3</v>
      </c>
      <c r="Y151" s="118">
        <v>-2.6848007250000001</v>
      </c>
      <c r="Z151" s="120">
        <v>1.68</v>
      </c>
      <c r="AA151" s="120">
        <v>6.27</v>
      </c>
    </row>
    <row r="152" spans="1:27" s="108" customFormat="1" ht="14.25" customHeight="1" x14ac:dyDescent="0.25">
      <c r="A152" s="108" t="s">
        <v>371</v>
      </c>
      <c r="B152" s="108" t="s">
        <v>372</v>
      </c>
      <c r="C152" s="114">
        <v>7.45</v>
      </c>
      <c r="D152" s="108">
        <v>7.53</v>
      </c>
      <c r="E152" s="108">
        <v>7.84</v>
      </c>
      <c r="F152" s="108">
        <v>2.7</v>
      </c>
      <c r="G152" s="115">
        <v>3.9896670489999999</v>
      </c>
      <c r="H152" s="116">
        <v>46.839999999999996</v>
      </c>
      <c r="I152" s="117">
        <v>0.14552366584926549</v>
      </c>
      <c r="J152" s="116">
        <v>12.889999999999999</v>
      </c>
      <c r="K152" s="118">
        <v>70.483460559999997</v>
      </c>
      <c r="L152" s="118">
        <v>13.5</v>
      </c>
      <c r="M152" s="118">
        <v>55.709109949999998</v>
      </c>
      <c r="N152" s="115">
        <v>63.291179999999997</v>
      </c>
      <c r="O152" s="119">
        <v>11.817119999999999</v>
      </c>
      <c r="P152" s="120">
        <v>30.457185509999999</v>
      </c>
      <c r="Q152" s="121" t="s">
        <v>345</v>
      </c>
      <c r="R152" s="115">
        <v>31.49009788</v>
      </c>
      <c r="S152" s="118">
        <v>19.04361492</v>
      </c>
      <c r="T152" s="120">
        <v>0.3092926507</v>
      </c>
      <c r="U152" s="118">
        <v>0.90838232600000002</v>
      </c>
      <c r="V152" s="115">
        <v>0.33940265120000002</v>
      </c>
      <c r="W152" s="118">
        <v>46.8</v>
      </c>
      <c r="X152" s="122">
        <v>1.3451473139999999E-3</v>
      </c>
      <c r="Y152" s="118">
        <v>-1.8751537410000001</v>
      </c>
      <c r="Z152" s="120">
        <v>1.89</v>
      </c>
      <c r="AA152" s="120">
        <v>5.88</v>
      </c>
    </row>
    <row r="153" spans="1:27" s="108" customFormat="1" ht="14.25" customHeight="1" x14ac:dyDescent="0.25">
      <c r="A153" s="108" t="s">
        <v>373</v>
      </c>
      <c r="B153" s="108" t="s">
        <v>374</v>
      </c>
      <c r="C153" s="114">
        <v>7.53</v>
      </c>
      <c r="D153" s="108">
        <v>7.68</v>
      </c>
      <c r="E153" s="108">
        <v>7.87</v>
      </c>
      <c r="F153" s="108">
        <v>2.98</v>
      </c>
      <c r="G153" s="115">
        <v>3.9800995019999998</v>
      </c>
      <c r="H153" s="116">
        <v>47.97</v>
      </c>
      <c r="I153" s="117">
        <v>0.14689656836941548</v>
      </c>
      <c r="J153" s="116">
        <v>11.12</v>
      </c>
      <c r="K153" s="118">
        <v>69.279326670000003</v>
      </c>
      <c r="L153" s="118">
        <v>16.600000000000001</v>
      </c>
      <c r="M153" s="118">
        <v>56.511601300000002</v>
      </c>
      <c r="N153" s="115">
        <v>64.956774999999993</v>
      </c>
      <c r="O153" s="119">
        <v>12.494590000000001</v>
      </c>
      <c r="P153" s="120">
        <v>33.372062669999998</v>
      </c>
      <c r="Q153" s="121" t="s">
        <v>345</v>
      </c>
      <c r="R153" s="115">
        <v>24.27884182</v>
      </c>
      <c r="S153" s="118">
        <v>18.795367509999998</v>
      </c>
      <c r="T153" s="120">
        <v>0.31264072679999999</v>
      </c>
      <c r="U153" s="118">
        <v>0.85909758960000004</v>
      </c>
      <c r="V153" s="115">
        <v>0.44470716970000002</v>
      </c>
      <c r="W153" s="118">
        <v>47.5</v>
      </c>
      <c r="X153" s="122">
        <v>1.7919741959999999E-2</v>
      </c>
      <c r="Y153" s="118">
        <v>-1.671911022</v>
      </c>
      <c r="Z153" s="120">
        <v>1.8</v>
      </c>
      <c r="AA153" s="120">
        <v>6.12</v>
      </c>
    </row>
    <row r="154" spans="1:27" s="108" customFormat="1" ht="14.25" customHeight="1" x14ac:dyDescent="0.25">
      <c r="A154" s="108" t="s">
        <v>375</v>
      </c>
      <c r="B154" s="108" t="s">
        <v>376</v>
      </c>
      <c r="C154" s="114">
        <v>7.39</v>
      </c>
      <c r="D154" s="108">
        <v>7.49</v>
      </c>
      <c r="E154" s="108">
        <v>7.77</v>
      </c>
      <c r="F154" s="108">
        <v>2.78</v>
      </c>
      <c r="G154" s="115">
        <v>4.4520547949999996</v>
      </c>
      <c r="H154" s="116">
        <v>53.580000000000005</v>
      </c>
      <c r="I154" s="117">
        <v>0.10983644311302007</v>
      </c>
      <c r="J154" s="116">
        <v>12.93</v>
      </c>
      <c r="K154" s="118">
        <v>68.124031009999996</v>
      </c>
      <c r="L154" s="118">
        <v>14.1</v>
      </c>
      <c r="M154" s="118">
        <v>56.76171635</v>
      </c>
      <c r="N154" s="115">
        <v>66.229069999999993</v>
      </c>
      <c r="O154" s="119">
        <v>11.595649999999999</v>
      </c>
      <c r="P154" s="120">
        <v>31.731424830000002</v>
      </c>
      <c r="Q154" s="121" t="s">
        <v>345</v>
      </c>
      <c r="R154" s="115">
        <v>41.23213938</v>
      </c>
      <c r="S154" s="118">
        <v>21.104302239999999</v>
      </c>
      <c r="T154" s="120">
        <v>0.24616967810000001</v>
      </c>
      <c r="U154" s="118">
        <v>0.99019813050000005</v>
      </c>
      <c r="V154" s="115">
        <v>0</v>
      </c>
      <c r="W154" s="118">
        <v>47.3</v>
      </c>
      <c r="X154" s="122">
        <v>1.364018289E-2</v>
      </c>
      <c r="Y154" s="118">
        <v>-1.9745357210000001</v>
      </c>
      <c r="Z154" s="120">
        <v>1.76</v>
      </c>
      <c r="AA154" s="120">
        <v>6</v>
      </c>
    </row>
    <row r="155" spans="1:27" s="108" customFormat="1" ht="14.25" customHeight="1" x14ac:dyDescent="0.25">
      <c r="A155" s="108" t="s">
        <v>377</v>
      </c>
      <c r="B155" s="108" t="s">
        <v>378</v>
      </c>
      <c r="C155" s="114">
        <v>7.5</v>
      </c>
      <c r="D155" s="108">
        <v>7.7</v>
      </c>
      <c r="E155" s="108">
        <v>7.84</v>
      </c>
      <c r="F155" s="108">
        <v>2.57</v>
      </c>
      <c r="G155" s="115">
        <v>2.3359999999999999</v>
      </c>
      <c r="H155" s="116">
        <v>54.6</v>
      </c>
      <c r="I155" s="117">
        <v>0.13887814269813731</v>
      </c>
      <c r="J155" s="116">
        <v>13.120000000000001</v>
      </c>
      <c r="K155" s="118">
        <v>70.051579630000006</v>
      </c>
      <c r="L155" s="118">
        <v>12.9</v>
      </c>
      <c r="M155" s="118">
        <v>58.861544520000002</v>
      </c>
      <c r="N155" s="115">
        <v>67.859859999999998</v>
      </c>
      <c r="O155" s="119">
        <v>10.62377</v>
      </c>
      <c r="P155" s="120">
        <v>33.44176839</v>
      </c>
      <c r="Q155" s="121" t="s">
        <v>345</v>
      </c>
      <c r="R155" s="115">
        <v>30.661339989999998</v>
      </c>
      <c r="S155" s="118">
        <v>17.758154000000001</v>
      </c>
      <c r="T155" s="120">
        <v>0.32078897519999999</v>
      </c>
      <c r="U155" s="118">
        <v>0.75165659360000003</v>
      </c>
      <c r="V155" s="115">
        <v>0.51281741920000001</v>
      </c>
      <c r="W155" s="118">
        <v>43.7</v>
      </c>
      <c r="X155" s="122">
        <v>1.487932864E-2</v>
      </c>
      <c r="Y155" s="118">
        <v>-1.6783907069999999</v>
      </c>
      <c r="Z155" s="120">
        <v>1.73</v>
      </c>
      <c r="AA155" s="120">
        <v>6.19</v>
      </c>
    </row>
    <row r="156" spans="1:27" s="108" customFormat="1" ht="14.25" customHeight="1" x14ac:dyDescent="0.25">
      <c r="A156" s="108" t="s">
        <v>379</v>
      </c>
      <c r="B156" s="108" t="s">
        <v>380</v>
      </c>
      <c r="C156" s="114">
        <v>7.38</v>
      </c>
      <c r="D156" s="108">
        <v>7.58</v>
      </c>
      <c r="E156" s="108">
        <v>7.77</v>
      </c>
      <c r="F156" s="108">
        <v>2.73</v>
      </c>
      <c r="G156" s="115">
        <v>4.6961994669999996</v>
      </c>
      <c r="H156" s="116">
        <v>54.169999999999995</v>
      </c>
      <c r="I156" s="117">
        <v>0.13500262979363764</v>
      </c>
      <c r="J156" s="116">
        <v>13.23</v>
      </c>
      <c r="K156" s="118">
        <v>67.035352489999994</v>
      </c>
      <c r="L156" s="118">
        <v>10.7</v>
      </c>
      <c r="M156" s="118">
        <v>59.474652829999997</v>
      </c>
      <c r="N156" s="115">
        <v>61.64461</v>
      </c>
      <c r="O156" s="119">
        <v>13.54538</v>
      </c>
      <c r="P156" s="120">
        <v>34.127938720000003</v>
      </c>
      <c r="Q156" s="121" t="s">
        <v>381</v>
      </c>
      <c r="R156" s="115">
        <v>33.963052130000001</v>
      </c>
      <c r="S156" s="118">
        <v>16.68377619</v>
      </c>
      <c r="T156" s="120">
        <v>0.25615943260000001</v>
      </c>
      <c r="U156" s="118">
        <v>1.082742117</v>
      </c>
      <c r="V156" s="115">
        <v>0.23890147510000001</v>
      </c>
      <c r="W156" s="118">
        <v>38.1</v>
      </c>
      <c r="X156" s="122">
        <v>1.1101380270000001E-2</v>
      </c>
      <c r="Y156" s="118">
        <v>-2.3767892210000001</v>
      </c>
      <c r="Z156" s="120">
        <v>1.82</v>
      </c>
      <c r="AA156" s="120">
        <v>6.17</v>
      </c>
    </row>
    <row r="157" spans="1:27" s="108" customFormat="1" ht="14.25" customHeight="1" x14ac:dyDescent="0.25">
      <c r="A157" s="108" t="s">
        <v>382</v>
      </c>
      <c r="B157" s="108" t="s">
        <v>383</v>
      </c>
      <c r="C157" s="114">
        <v>7.42</v>
      </c>
      <c r="D157" s="108">
        <v>7.67</v>
      </c>
      <c r="E157" s="108">
        <v>7.87</v>
      </c>
      <c r="F157" s="108">
        <v>2.96</v>
      </c>
      <c r="G157" s="115">
        <v>3.623978202</v>
      </c>
      <c r="H157" s="116">
        <v>59.56</v>
      </c>
      <c r="I157" s="117">
        <v>0.10047526307546155</v>
      </c>
      <c r="J157" s="116">
        <v>13.969999999999999</v>
      </c>
      <c r="K157" s="118">
        <v>70.417378569999997</v>
      </c>
      <c r="L157" s="118">
        <v>14.1</v>
      </c>
      <c r="M157" s="118">
        <v>60.894972109999998</v>
      </c>
      <c r="N157" s="115">
        <v>69.514859999999999</v>
      </c>
      <c r="O157" s="119">
        <v>9.5544100000000007</v>
      </c>
      <c r="P157" s="120">
        <v>34.940448259999997</v>
      </c>
      <c r="Q157" s="121" t="s">
        <v>345</v>
      </c>
      <c r="R157" s="115">
        <v>12.30546447</v>
      </c>
      <c r="S157" s="118">
        <v>24.361724970000001</v>
      </c>
      <c r="T157" s="120">
        <v>0.2117387272</v>
      </c>
      <c r="U157" s="118">
        <v>0.90678341259999995</v>
      </c>
      <c r="V157" s="115">
        <v>0.371268337</v>
      </c>
      <c r="W157" s="118">
        <v>47.5</v>
      </c>
      <c r="X157" s="122">
        <v>1.7565199829999999E-2</v>
      </c>
      <c r="Y157" s="118">
        <v>-1.106159533</v>
      </c>
      <c r="Z157" s="120">
        <v>1.6</v>
      </c>
      <c r="AA157" s="120">
        <v>6.44</v>
      </c>
    </row>
    <row r="158" spans="1:27" s="108" customFormat="1" ht="14.25" customHeight="1" x14ac:dyDescent="0.25">
      <c r="A158" s="108" t="s">
        <v>384</v>
      </c>
      <c r="B158" s="108" t="s">
        <v>385</v>
      </c>
      <c r="C158" s="114">
        <v>7.42</v>
      </c>
      <c r="D158" s="108">
        <v>7.63</v>
      </c>
      <c r="E158" s="108">
        <v>7.83</v>
      </c>
      <c r="F158" s="108">
        <v>2.94</v>
      </c>
      <c r="G158" s="115">
        <v>3.5781544260000002</v>
      </c>
      <c r="H158" s="116">
        <v>49.09</v>
      </c>
      <c r="I158" s="117">
        <v>0.12336430993344216</v>
      </c>
      <c r="J158" s="116">
        <v>14.16</v>
      </c>
      <c r="K158" s="118">
        <v>68.721954460000006</v>
      </c>
      <c r="L158" s="118">
        <v>14</v>
      </c>
      <c r="M158" s="118">
        <v>58.80041069</v>
      </c>
      <c r="N158" s="115">
        <v>66.418049999999994</v>
      </c>
      <c r="O158" s="119">
        <v>10.84449</v>
      </c>
      <c r="P158" s="120">
        <v>34.950191369999999</v>
      </c>
      <c r="Q158" s="136">
        <v>2013</v>
      </c>
      <c r="R158" s="115">
        <v>36.590406059999999</v>
      </c>
      <c r="S158" s="118">
        <v>14.25521945</v>
      </c>
      <c r="T158" s="120">
        <v>0.29231571160000003</v>
      </c>
      <c r="U158" s="118">
        <v>0.70150474839999999</v>
      </c>
      <c r="V158" s="115">
        <v>0.28998865369999999</v>
      </c>
      <c r="W158" s="118">
        <v>47.5</v>
      </c>
      <c r="X158" s="122">
        <v>1.27400823E-2</v>
      </c>
      <c r="Y158" s="118">
        <v>-1.7476262869999999</v>
      </c>
      <c r="Z158" s="120">
        <v>1.66</v>
      </c>
      <c r="AA158" s="120">
        <v>6.24</v>
      </c>
    </row>
    <row r="159" spans="1:27" s="108" customFormat="1" ht="14.25" customHeight="1" x14ac:dyDescent="0.25">
      <c r="A159" s="108" t="s">
        <v>386</v>
      </c>
      <c r="B159" s="108" t="s">
        <v>387</v>
      </c>
      <c r="C159" s="114">
        <v>7.41</v>
      </c>
      <c r="D159" s="108">
        <v>7.6</v>
      </c>
      <c r="E159" s="108">
        <v>7.78</v>
      </c>
      <c r="F159" s="108">
        <v>2.78</v>
      </c>
      <c r="G159" s="115">
        <v>3.8929440390000001</v>
      </c>
      <c r="H159" s="116">
        <v>52.83</v>
      </c>
      <c r="I159" s="117">
        <v>0.13272080283973881</v>
      </c>
      <c r="J159" s="116">
        <v>12.809999999999999</v>
      </c>
      <c r="K159" s="118">
        <v>73.765720819999999</v>
      </c>
      <c r="L159" s="118">
        <v>12.3</v>
      </c>
      <c r="M159" s="118">
        <v>57.649113819999997</v>
      </c>
      <c r="N159" s="115">
        <v>64.123384999999999</v>
      </c>
      <c r="O159" s="119">
        <v>11.793939999999999</v>
      </c>
      <c r="P159" s="120">
        <v>30.627630360000001</v>
      </c>
      <c r="Q159" s="121" t="s">
        <v>345</v>
      </c>
      <c r="R159" s="115">
        <v>24.578658529999998</v>
      </c>
      <c r="S159" s="118">
        <v>17.830203300000001</v>
      </c>
      <c r="T159" s="120">
        <v>0.25660862400000001</v>
      </c>
      <c r="U159" s="118">
        <v>0.99436706809999997</v>
      </c>
      <c r="V159" s="115">
        <v>0.2429370082</v>
      </c>
      <c r="W159" s="118">
        <v>48.4</v>
      </c>
      <c r="X159" s="122">
        <v>4.6129610369999999E-3</v>
      </c>
      <c r="Y159" s="118">
        <v>-2.7039908000000001</v>
      </c>
      <c r="Z159" s="120">
        <v>1.71</v>
      </c>
      <c r="AA159" s="120">
        <v>6.05</v>
      </c>
    </row>
    <row r="160" spans="1:27" s="108" customFormat="1" ht="14.25" customHeight="1" x14ac:dyDescent="0.25">
      <c r="A160" s="108" t="s">
        <v>388</v>
      </c>
      <c r="B160" s="108" t="s">
        <v>389</v>
      </c>
      <c r="C160" s="114">
        <v>7.48</v>
      </c>
      <c r="D160" s="108">
        <v>7.58</v>
      </c>
      <c r="E160" s="108">
        <v>7.85</v>
      </c>
      <c r="F160" s="108">
        <v>2.98</v>
      </c>
      <c r="G160" s="115">
        <v>3.4794520549999999</v>
      </c>
      <c r="H160" s="116">
        <v>51.180000000000007</v>
      </c>
      <c r="I160" s="117">
        <v>0.1268645021830897</v>
      </c>
      <c r="J160" s="116">
        <v>15.21</v>
      </c>
      <c r="K160" s="118">
        <v>70.164211539999997</v>
      </c>
      <c r="L160" s="118">
        <v>13.2</v>
      </c>
      <c r="M160" s="118">
        <v>57.784334800000003</v>
      </c>
      <c r="N160" s="115">
        <v>65.878320000000002</v>
      </c>
      <c r="O160" s="119">
        <v>10.96231</v>
      </c>
      <c r="P160" s="120">
        <v>32.730188660000003</v>
      </c>
      <c r="Q160" s="121" t="s">
        <v>345</v>
      </c>
      <c r="R160" s="115">
        <v>22.76238854</v>
      </c>
      <c r="S160" s="118">
        <v>18.64446178</v>
      </c>
      <c r="T160" s="120">
        <v>0.29498011899999999</v>
      </c>
      <c r="U160" s="118">
        <v>0.87393495040000002</v>
      </c>
      <c r="V160" s="115">
        <v>0.3226291999</v>
      </c>
      <c r="W160" s="118">
        <v>47</v>
      </c>
      <c r="X160" s="122">
        <v>1.20760955E-2</v>
      </c>
      <c r="Y160" s="118">
        <v>-1.7787063750000001</v>
      </c>
      <c r="Z160" s="120">
        <v>1.79</v>
      </c>
      <c r="AA160" s="120">
        <v>6.02</v>
      </c>
    </row>
    <row r="161" spans="1:27" s="108" customFormat="1" ht="14.25" customHeight="1" x14ac:dyDescent="0.25">
      <c r="A161" s="108" t="s">
        <v>390</v>
      </c>
      <c r="B161" s="108" t="s">
        <v>391</v>
      </c>
      <c r="C161" s="114">
        <v>7.51</v>
      </c>
      <c r="D161" s="108">
        <v>7.67</v>
      </c>
      <c r="E161" s="108">
        <v>7.83</v>
      </c>
      <c r="F161" s="108">
        <v>2.96</v>
      </c>
      <c r="G161" s="115">
        <v>3.3833992089999998</v>
      </c>
      <c r="H161" s="116">
        <v>59.68</v>
      </c>
      <c r="I161" s="117">
        <v>8.426844440818021E-2</v>
      </c>
      <c r="J161" s="116">
        <v>14.530000000000001</v>
      </c>
      <c r="K161" s="118">
        <v>75.861824369999994</v>
      </c>
      <c r="L161" s="118">
        <v>13.5</v>
      </c>
      <c r="M161" s="118">
        <v>61.997703110000003</v>
      </c>
      <c r="N161" s="115">
        <v>68.658180000000002</v>
      </c>
      <c r="O161" s="119">
        <v>9.8136270000000003</v>
      </c>
      <c r="P161" s="120">
        <v>33.418299320000003</v>
      </c>
      <c r="Q161" s="121" t="s">
        <v>345</v>
      </c>
      <c r="R161" s="115">
        <v>25.808031369999998</v>
      </c>
      <c r="S161" s="118">
        <v>20.45901297</v>
      </c>
      <c r="T161" s="120">
        <v>0.1716221312</v>
      </c>
      <c r="U161" s="118">
        <v>1.0033636130000001</v>
      </c>
      <c r="V161" s="115">
        <v>0.31833540739999999</v>
      </c>
      <c r="W161" s="118">
        <v>46.4</v>
      </c>
      <c r="X161" s="122">
        <v>1.019932022E-2</v>
      </c>
      <c r="Y161" s="118">
        <v>-2.1607556699999999</v>
      </c>
      <c r="Z161" s="120">
        <v>1.6</v>
      </c>
      <c r="AA161" s="120">
        <v>6.23</v>
      </c>
    </row>
    <row r="162" spans="1:27" s="108" customFormat="1" ht="14.25" customHeight="1" x14ac:dyDescent="0.25">
      <c r="A162" s="108" t="s">
        <v>392</v>
      </c>
      <c r="B162" s="108" t="s">
        <v>393</v>
      </c>
      <c r="C162" s="114">
        <v>7.52</v>
      </c>
      <c r="D162" s="108">
        <v>7.65</v>
      </c>
      <c r="E162" s="108">
        <v>7.78</v>
      </c>
      <c r="F162" s="108">
        <v>2.44</v>
      </c>
      <c r="G162" s="115">
        <v>3.3583422650000001</v>
      </c>
      <c r="H162" s="116">
        <v>56.279999999999994</v>
      </c>
      <c r="I162" s="117">
        <v>0.12650510462505613</v>
      </c>
      <c r="J162" s="116">
        <v>12.07</v>
      </c>
      <c r="K162" s="118">
        <v>71.012524519999999</v>
      </c>
      <c r="L162" s="118">
        <v>12.3</v>
      </c>
      <c r="M162" s="118">
        <v>61.190339889999997</v>
      </c>
      <c r="N162" s="115">
        <v>67.830034999999995</v>
      </c>
      <c r="O162" s="119">
        <v>10.588900000000001</v>
      </c>
      <c r="P162" s="120">
        <v>34.80031039</v>
      </c>
      <c r="Q162" s="121" t="s">
        <v>354</v>
      </c>
      <c r="R162" s="115">
        <v>36.242231339999996</v>
      </c>
      <c r="S162" s="118">
        <v>20.62285091</v>
      </c>
      <c r="T162" s="120">
        <v>0.26824231720000002</v>
      </c>
      <c r="U162" s="118">
        <v>0.98489822559999995</v>
      </c>
      <c r="V162" s="115">
        <v>0.35661668279999997</v>
      </c>
      <c r="W162" s="118">
        <v>40.6</v>
      </c>
      <c r="X162" s="122">
        <v>1.077682982E-2</v>
      </c>
      <c r="Y162" s="118">
        <v>-1.7880650760000001</v>
      </c>
      <c r="Z162" s="120">
        <v>1.5</v>
      </c>
      <c r="AA162" s="120">
        <v>6.39</v>
      </c>
    </row>
    <row r="163" spans="1:27" s="108" customFormat="1" ht="14.25" customHeight="1" x14ac:dyDescent="0.25">
      <c r="A163" s="108" t="s">
        <v>394</v>
      </c>
      <c r="B163" s="108" t="s">
        <v>395</v>
      </c>
      <c r="C163" s="114">
        <v>7.55</v>
      </c>
      <c r="D163" s="108">
        <v>7.71</v>
      </c>
      <c r="E163" s="108">
        <v>7.93</v>
      </c>
      <c r="F163" s="108">
        <v>2.93</v>
      </c>
      <c r="G163" s="115">
        <v>2.7390791029999999</v>
      </c>
      <c r="H163" s="116">
        <v>54.679999999999993</v>
      </c>
      <c r="I163" s="117">
        <v>0.11149316812145563</v>
      </c>
      <c r="J163" s="116">
        <v>13.11</v>
      </c>
      <c r="K163" s="118">
        <v>68.290677360000004</v>
      </c>
      <c r="L163" s="118">
        <v>15.1</v>
      </c>
      <c r="M163" s="118">
        <v>60.179588520000003</v>
      </c>
      <c r="N163" s="115">
        <v>65.570419999999999</v>
      </c>
      <c r="O163" s="119">
        <v>10.356490000000001</v>
      </c>
      <c r="P163" s="120">
        <v>31.782160709999999</v>
      </c>
      <c r="Q163" s="121" t="s">
        <v>345</v>
      </c>
      <c r="R163" s="115">
        <v>31.127153570000001</v>
      </c>
      <c r="S163" s="118">
        <v>20.306652700000001</v>
      </c>
      <c r="T163" s="120">
        <v>0.1968922391</v>
      </c>
      <c r="U163" s="118">
        <v>0.86673741999999998</v>
      </c>
      <c r="V163" s="115">
        <v>0.34371397069999998</v>
      </c>
      <c r="W163" s="118">
        <v>45.8</v>
      </c>
      <c r="X163" s="122">
        <v>3.081426701E-2</v>
      </c>
      <c r="Y163" s="118">
        <v>-1.455762365</v>
      </c>
      <c r="Z163" s="120">
        <v>1.59</v>
      </c>
      <c r="AA163" s="120">
        <v>6.44</v>
      </c>
    </row>
    <row r="164" spans="1:27" s="108" customFormat="1" ht="14.25" customHeight="1" x14ac:dyDescent="0.25">
      <c r="A164" s="108" t="s">
        <v>396</v>
      </c>
      <c r="B164" s="108" t="s">
        <v>397</v>
      </c>
      <c r="C164" s="114">
        <v>7.47</v>
      </c>
      <c r="D164" s="108">
        <v>7.57</v>
      </c>
      <c r="E164" s="108">
        <v>7.73</v>
      </c>
      <c r="F164" s="108">
        <v>2.6</v>
      </c>
      <c r="G164" s="115">
        <v>3.498641304</v>
      </c>
      <c r="H164" s="116">
        <v>55.300000000000004</v>
      </c>
      <c r="I164" s="117">
        <v>0.12969066620015676</v>
      </c>
      <c r="J164" s="116">
        <v>10.92</v>
      </c>
      <c r="K164" s="118">
        <v>68.992248059999994</v>
      </c>
      <c r="L164" s="118">
        <v>12.5</v>
      </c>
      <c r="M164" s="118">
        <v>58.271774659999998</v>
      </c>
      <c r="N164" s="115">
        <v>66.65607</v>
      </c>
      <c r="O164" s="119">
        <v>11.598280000000001</v>
      </c>
      <c r="P164" s="120">
        <v>32.431150789999997</v>
      </c>
      <c r="Q164" s="121" t="s">
        <v>345</v>
      </c>
      <c r="R164" s="115">
        <v>28.662402749999998</v>
      </c>
      <c r="S164" s="118">
        <v>14.226597870000001</v>
      </c>
      <c r="T164" s="120">
        <v>0.27341565130000001</v>
      </c>
      <c r="U164" s="118">
        <v>0.91772160780000001</v>
      </c>
      <c r="V164" s="115">
        <v>0.26773599570000001</v>
      </c>
      <c r="W164" s="118">
        <v>45</v>
      </c>
      <c r="X164" s="122">
        <v>1.029065968E-2</v>
      </c>
      <c r="Y164" s="118">
        <v>-2.3831458410000002</v>
      </c>
      <c r="Z164" s="120">
        <v>1.69</v>
      </c>
      <c r="AA164" s="120">
        <v>6.26</v>
      </c>
    </row>
    <row r="165" spans="1:27" ht="14.25" customHeight="1" x14ac:dyDescent="0.25">
      <c r="A165" s="71"/>
      <c r="B165" s="71"/>
      <c r="C165" s="137"/>
      <c r="D165" s="71"/>
      <c r="E165" s="71"/>
      <c r="F165" s="71"/>
      <c r="G165" s="138"/>
      <c r="H165" s="71"/>
      <c r="I165" s="139"/>
      <c r="J165" s="71"/>
      <c r="K165" s="71"/>
      <c r="L165" s="71"/>
      <c r="M165" s="71"/>
      <c r="N165" s="71"/>
      <c r="O165" s="140"/>
      <c r="P165" s="137"/>
      <c r="R165" s="71"/>
      <c r="S165" s="71"/>
      <c r="T165" s="71"/>
      <c r="U165" s="71"/>
      <c r="V165" s="71"/>
      <c r="W165" s="71"/>
      <c r="X165" s="113"/>
      <c r="Y165" s="142"/>
      <c r="Z165" s="137"/>
      <c r="AA165" s="137"/>
    </row>
    <row r="166" spans="1:27" ht="14.25" customHeight="1" x14ac:dyDescent="0.25">
      <c r="A166" s="93"/>
      <c r="B166" s="137"/>
      <c r="C166" s="143"/>
      <c r="D166" s="144"/>
      <c r="E166" s="71"/>
      <c r="F166" s="71"/>
      <c r="G166" s="143"/>
      <c r="H166" s="71"/>
      <c r="I166" s="139"/>
      <c r="J166" s="71"/>
      <c r="K166" s="71"/>
      <c r="L166" s="71"/>
      <c r="M166" s="71"/>
      <c r="N166" s="71"/>
      <c r="O166" s="71"/>
      <c r="P166" s="137"/>
      <c r="R166" s="71"/>
      <c r="S166" s="71"/>
      <c r="T166" s="71"/>
      <c r="U166" s="71"/>
      <c r="V166" s="71"/>
      <c r="W166" s="71"/>
      <c r="X166" s="113"/>
      <c r="Y166" s="142"/>
      <c r="Z166" s="137"/>
      <c r="AA166" s="137"/>
    </row>
    <row r="167" spans="1:27" ht="14.25" customHeight="1" x14ac:dyDescent="0.25">
      <c r="A167" s="137"/>
      <c r="B167" s="137"/>
      <c r="C167" s="145"/>
      <c r="D167" s="146"/>
      <c r="E167" s="140"/>
      <c r="F167" s="71"/>
      <c r="G167" s="138"/>
      <c r="H167" s="71"/>
      <c r="I167" s="147"/>
      <c r="J167" s="71"/>
      <c r="K167" s="71"/>
      <c r="L167" s="71"/>
      <c r="M167" s="71"/>
      <c r="N167" s="71"/>
      <c r="O167" s="71"/>
      <c r="P167" s="71"/>
      <c r="Q167" s="148"/>
      <c r="R167" s="71"/>
      <c r="S167" s="71"/>
      <c r="T167" s="71"/>
      <c r="U167" s="71"/>
      <c r="V167" s="71"/>
      <c r="W167" s="71"/>
      <c r="X167" s="113"/>
      <c r="Y167" s="142"/>
      <c r="Z167" s="137"/>
      <c r="AA167" s="137"/>
    </row>
    <row r="168" spans="1:27" ht="14.25" customHeight="1" x14ac:dyDescent="0.25">
      <c r="A168" s="93"/>
      <c r="B168" s="137"/>
      <c r="C168" s="145"/>
      <c r="D168" s="146"/>
      <c r="E168" s="140"/>
      <c r="F168" s="71"/>
      <c r="G168" s="143"/>
      <c r="H168" s="71"/>
      <c r="I168" s="147"/>
      <c r="J168" s="71"/>
      <c r="K168" s="71"/>
      <c r="L168" s="71"/>
      <c r="M168" s="71"/>
      <c r="N168" s="71"/>
      <c r="O168" s="71"/>
      <c r="P168" s="71"/>
      <c r="Q168" s="148"/>
      <c r="R168" s="71"/>
      <c r="S168" s="71"/>
      <c r="T168" s="71"/>
      <c r="U168" s="71"/>
      <c r="V168" s="71"/>
      <c r="W168" s="71"/>
      <c r="X168" s="113"/>
      <c r="Y168" s="142"/>
      <c r="Z168" s="137"/>
      <c r="AA168" s="137"/>
    </row>
    <row r="169" spans="1:27" ht="14.25" customHeight="1" x14ac:dyDescent="0.25">
      <c r="A169" s="71"/>
      <c r="B169" s="71"/>
      <c r="C169" s="145"/>
      <c r="D169" s="146"/>
      <c r="E169" s="140"/>
      <c r="F169" s="71"/>
      <c r="G169" s="144"/>
      <c r="H169" s="71"/>
      <c r="I169" s="71"/>
      <c r="J169" s="71"/>
      <c r="K169" s="71"/>
      <c r="L169" s="71"/>
      <c r="M169" s="71"/>
      <c r="N169" s="71"/>
      <c r="O169" s="71"/>
      <c r="P169" s="71"/>
      <c r="Q169" s="148"/>
      <c r="R169" s="71"/>
      <c r="S169" s="71"/>
      <c r="T169" s="71"/>
      <c r="U169" s="71"/>
      <c r="V169" s="71"/>
      <c r="W169" s="71"/>
      <c r="X169" s="113"/>
      <c r="Y169" s="71"/>
      <c r="Z169" s="71"/>
      <c r="AA169" s="71"/>
    </row>
    <row r="170" spans="1:27" ht="14.25" customHeight="1" x14ac:dyDescent="0.25">
      <c r="A170" s="93"/>
      <c r="B170" s="93"/>
      <c r="C170" s="145"/>
      <c r="D170" s="146"/>
      <c r="E170" s="140"/>
      <c r="F170" s="71"/>
      <c r="G170" s="149"/>
      <c r="H170" s="71"/>
      <c r="I170" s="71"/>
      <c r="J170" s="71"/>
      <c r="K170" s="71"/>
      <c r="L170" s="71"/>
      <c r="M170" s="71"/>
      <c r="N170" s="71"/>
      <c r="O170" s="71"/>
      <c r="P170" s="71"/>
      <c r="Q170" s="148"/>
      <c r="R170" s="71"/>
      <c r="S170" s="71"/>
      <c r="T170" s="71"/>
      <c r="U170" s="71"/>
      <c r="V170" s="71"/>
      <c r="W170" s="71"/>
      <c r="X170" s="113"/>
      <c r="Y170" s="71"/>
      <c r="Z170" s="71"/>
      <c r="AA170" s="71"/>
    </row>
    <row r="171" spans="1:27" ht="14.25" customHeight="1" x14ac:dyDescent="0.25">
      <c r="A171" s="71"/>
      <c r="B171" s="71"/>
      <c r="C171" s="140"/>
      <c r="D171" s="140"/>
      <c r="E171" s="140"/>
      <c r="F171" s="71"/>
      <c r="G171" s="144"/>
      <c r="H171" s="71"/>
      <c r="I171" s="71"/>
      <c r="J171" s="71"/>
      <c r="K171" s="71"/>
      <c r="L171" s="71"/>
      <c r="M171" s="71"/>
      <c r="N171" s="71"/>
      <c r="O171" s="71"/>
      <c r="P171" s="71"/>
      <c r="Q171" s="148"/>
      <c r="R171" s="71"/>
      <c r="S171" s="71"/>
      <c r="T171" s="71"/>
      <c r="U171" s="71"/>
      <c r="V171" s="71"/>
      <c r="W171" s="71"/>
      <c r="X171" s="113"/>
      <c r="Y171" s="71"/>
      <c r="Z171" s="71"/>
      <c r="AA171" s="71"/>
    </row>
    <row r="172" spans="1:27" ht="14.25" customHeight="1" x14ac:dyDescent="0.25">
      <c r="A172" s="71"/>
      <c r="B172" s="71"/>
      <c r="C172" s="140"/>
      <c r="D172" s="140"/>
      <c r="E172" s="140"/>
      <c r="F172" s="71"/>
      <c r="G172" s="149"/>
      <c r="H172" s="71"/>
      <c r="I172" s="71"/>
      <c r="J172" s="71"/>
      <c r="K172" s="71"/>
      <c r="L172" s="71"/>
      <c r="M172" s="71"/>
      <c r="N172" s="71"/>
      <c r="O172" s="71"/>
      <c r="P172" s="71"/>
      <c r="Q172" s="148"/>
      <c r="R172" s="71"/>
      <c r="S172" s="71"/>
      <c r="T172" s="71"/>
      <c r="U172" s="71"/>
      <c r="V172" s="71"/>
      <c r="W172" s="71"/>
      <c r="X172" s="113"/>
      <c r="Y172" s="71"/>
      <c r="Z172" s="71"/>
      <c r="AA172" s="71"/>
    </row>
    <row r="173" spans="1:27" ht="14.25" customHeight="1" x14ac:dyDescent="0.25">
      <c r="A173" s="71"/>
      <c r="B173" s="71"/>
      <c r="C173" s="140"/>
      <c r="D173" s="140"/>
      <c r="E173" s="140"/>
      <c r="F173" s="71"/>
      <c r="G173" s="144"/>
      <c r="H173" s="71"/>
      <c r="I173" s="71"/>
      <c r="J173" s="71"/>
      <c r="K173" s="71"/>
      <c r="L173" s="71"/>
      <c r="M173" s="71"/>
      <c r="N173" s="71"/>
      <c r="O173" s="71"/>
      <c r="P173" s="71"/>
      <c r="Q173" s="148"/>
      <c r="R173" s="71"/>
      <c r="S173" s="71"/>
      <c r="T173" s="71"/>
      <c r="U173" s="71"/>
      <c r="V173" s="71"/>
      <c r="W173" s="71"/>
      <c r="X173" s="113"/>
      <c r="Y173" s="71"/>
      <c r="Z173" s="71"/>
      <c r="AA173" s="71"/>
    </row>
    <row r="174" spans="1:27" ht="14.25" customHeight="1" x14ac:dyDescent="0.25">
      <c r="A174" s="71"/>
      <c r="B174" s="71"/>
      <c r="C174" s="71"/>
      <c r="D174" s="71"/>
      <c r="E174" s="71"/>
      <c r="F174" s="71"/>
      <c r="G174" s="144"/>
      <c r="H174" s="71"/>
      <c r="I174" s="71"/>
      <c r="J174" s="71"/>
      <c r="K174" s="71"/>
      <c r="L174" s="71"/>
      <c r="M174" s="71"/>
      <c r="N174" s="71"/>
      <c r="O174" s="71"/>
      <c r="P174" s="71"/>
      <c r="Q174" s="148"/>
      <c r="R174" s="71"/>
      <c r="S174" s="71"/>
      <c r="T174" s="71"/>
      <c r="U174" s="71"/>
      <c r="V174" s="71"/>
      <c r="W174" s="71"/>
      <c r="X174" s="113"/>
      <c r="Y174" s="71"/>
      <c r="Z174" s="71"/>
      <c r="AA174" s="71"/>
    </row>
    <row r="175" spans="1:27" ht="14.25" customHeight="1" x14ac:dyDescent="0.25">
      <c r="A175" s="71"/>
      <c r="B175" s="71"/>
      <c r="C175" s="71"/>
      <c r="D175" s="71"/>
      <c r="E175" s="71"/>
      <c r="F175" s="71"/>
      <c r="G175" s="144"/>
      <c r="H175" s="71"/>
      <c r="I175" s="71"/>
      <c r="J175" s="71"/>
      <c r="K175" s="71"/>
      <c r="L175" s="71"/>
      <c r="M175" s="71"/>
      <c r="N175" s="71"/>
      <c r="O175" s="71"/>
      <c r="P175" s="71"/>
      <c r="Q175" s="148"/>
      <c r="R175" s="71"/>
      <c r="S175" s="71"/>
      <c r="T175" s="71"/>
      <c r="U175" s="71"/>
      <c r="V175" s="71"/>
      <c r="W175" s="71"/>
      <c r="X175" s="113"/>
      <c r="Y175" s="71"/>
      <c r="Z175" s="71"/>
      <c r="AA175" s="71"/>
    </row>
    <row r="176" spans="1:27" ht="14.25" customHeight="1" x14ac:dyDescent="0.25">
      <c r="A176" s="71"/>
      <c r="B176" s="71"/>
      <c r="C176" s="71"/>
      <c r="D176" s="71"/>
      <c r="E176" s="71"/>
      <c r="F176" s="71"/>
      <c r="G176" s="144"/>
      <c r="H176" s="71"/>
      <c r="I176" s="71"/>
      <c r="J176" s="71"/>
      <c r="K176" s="71"/>
      <c r="L176" s="71"/>
      <c r="M176" s="71"/>
      <c r="N176" s="71"/>
      <c r="O176" s="71"/>
      <c r="P176" s="71"/>
      <c r="Q176" s="148"/>
      <c r="R176" s="71"/>
      <c r="S176" s="71"/>
      <c r="T176" s="71"/>
      <c r="U176" s="71"/>
      <c r="V176" s="71"/>
      <c r="W176" s="71"/>
      <c r="X176" s="113"/>
      <c r="Y176" s="71"/>
      <c r="Z176" s="71"/>
      <c r="AA176" s="71"/>
    </row>
    <row r="177" spans="1:27" ht="14.25" customHeight="1" x14ac:dyDescent="0.25">
      <c r="A177" s="71"/>
      <c r="B177" s="71"/>
      <c r="C177" s="71"/>
      <c r="D177" s="71"/>
      <c r="E177" s="71"/>
      <c r="F177" s="71"/>
      <c r="G177" s="144"/>
      <c r="H177" s="71"/>
      <c r="I177" s="71"/>
      <c r="J177" s="71"/>
      <c r="K177" s="71"/>
      <c r="L177" s="71"/>
      <c r="M177" s="71"/>
      <c r="N177" s="71"/>
      <c r="O177" s="71"/>
      <c r="P177" s="71"/>
      <c r="Q177" s="148"/>
      <c r="R177" s="71"/>
      <c r="S177" s="71"/>
      <c r="T177" s="71"/>
      <c r="U177" s="71"/>
      <c r="V177" s="71"/>
      <c r="W177" s="71"/>
      <c r="X177" s="113"/>
      <c r="Y177" s="71"/>
      <c r="Z177" s="71"/>
      <c r="AA177" s="71"/>
    </row>
    <row r="178" spans="1:27" ht="14.25" customHeight="1" x14ac:dyDescent="0.25">
      <c r="A178" s="71"/>
      <c r="B178" s="71"/>
      <c r="C178" s="71"/>
      <c r="D178" s="71"/>
      <c r="E178" s="71"/>
      <c r="F178" s="71"/>
      <c r="G178" s="144"/>
      <c r="H178" s="71"/>
      <c r="I178" s="71"/>
      <c r="J178" s="71"/>
      <c r="K178" s="71"/>
      <c r="L178" s="71"/>
      <c r="M178" s="71"/>
      <c r="N178" s="71"/>
      <c r="O178" s="71"/>
      <c r="P178" s="71"/>
      <c r="Q178" s="148"/>
      <c r="R178" s="71"/>
      <c r="S178" s="71"/>
      <c r="T178" s="71"/>
      <c r="U178" s="71"/>
      <c r="V178" s="71"/>
      <c r="W178" s="71"/>
      <c r="X178" s="113"/>
      <c r="Y178" s="71"/>
      <c r="Z178" s="71"/>
      <c r="AA178" s="71"/>
    </row>
    <row r="179" spans="1:27" ht="14.25" customHeight="1" x14ac:dyDescent="0.25">
      <c r="A179" s="71"/>
      <c r="B179" s="71"/>
      <c r="C179" s="71"/>
      <c r="D179" s="71"/>
      <c r="E179" s="71"/>
      <c r="F179" s="71"/>
      <c r="G179" s="149"/>
      <c r="H179" s="71"/>
      <c r="I179" s="71"/>
      <c r="J179" s="71"/>
      <c r="K179" s="71"/>
      <c r="L179" s="71"/>
      <c r="M179" s="71"/>
      <c r="N179" s="71"/>
      <c r="O179" s="71"/>
      <c r="P179" s="71"/>
      <c r="Q179" s="148"/>
      <c r="R179" s="71"/>
      <c r="S179" s="71"/>
      <c r="T179" s="71"/>
      <c r="U179" s="71"/>
      <c r="V179" s="71"/>
      <c r="W179" s="71"/>
      <c r="X179" s="113"/>
      <c r="Y179" s="71"/>
      <c r="Z179" s="71"/>
      <c r="AA179" s="71"/>
    </row>
    <row r="180" spans="1:27" ht="14.25" customHeight="1" x14ac:dyDescent="0.25">
      <c r="A180" s="71"/>
      <c r="B180" s="71"/>
      <c r="C180" s="71"/>
      <c r="D180" s="71"/>
      <c r="E180" s="71"/>
      <c r="F180" s="71"/>
      <c r="G180" s="149"/>
      <c r="H180" s="71"/>
      <c r="I180" s="71"/>
      <c r="J180" s="71"/>
      <c r="K180" s="71"/>
      <c r="L180" s="71"/>
      <c r="M180" s="71"/>
      <c r="N180" s="71"/>
      <c r="O180" s="71"/>
      <c r="P180" s="71"/>
      <c r="Q180" s="148"/>
      <c r="R180" s="71"/>
      <c r="S180" s="71"/>
      <c r="T180" s="71"/>
      <c r="U180" s="71"/>
      <c r="V180" s="71"/>
      <c r="W180" s="71"/>
      <c r="X180" s="113"/>
      <c r="Y180" s="71"/>
      <c r="Z180" s="71"/>
      <c r="AA180" s="71"/>
    </row>
    <row r="181" spans="1:27" ht="14.25" customHeight="1" x14ac:dyDescent="0.25">
      <c r="A181" s="71"/>
      <c r="B181" s="71"/>
      <c r="C181" s="71"/>
      <c r="D181" s="71"/>
      <c r="E181" s="71"/>
      <c r="F181" s="71"/>
      <c r="G181" s="149"/>
      <c r="H181" s="71"/>
      <c r="I181" s="71"/>
      <c r="J181" s="71"/>
      <c r="K181" s="71"/>
      <c r="L181" s="71"/>
      <c r="M181" s="71"/>
      <c r="N181" s="71"/>
      <c r="O181" s="71"/>
      <c r="P181" s="71"/>
      <c r="Q181" s="148"/>
      <c r="R181" s="71"/>
      <c r="S181" s="71"/>
      <c r="T181" s="71"/>
      <c r="U181" s="71"/>
      <c r="V181" s="71"/>
      <c r="W181" s="71"/>
      <c r="X181" s="113"/>
      <c r="Y181" s="71"/>
      <c r="Z181" s="71"/>
      <c r="AA181" s="71"/>
    </row>
    <row r="182" spans="1:27" ht="14.25" customHeight="1" x14ac:dyDescent="0.25">
      <c r="A182" s="71"/>
      <c r="B182" s="71"/>
      <c r="C182" s="71"/>
      <c r="D182" s="71"/>
      <c r="E182" s="71"/>
      <c r="F182" s="71"/>
      <c r="G182" s="144"/>
      <c r="H182" s="71"/>
      <c r="I182" s="71"/>
      <c r="J182" s="71"/>
      <c r="K182" s="71"/>
      <c r="L182" s="71"/>
      <c r="M182" s="71"/>
      <c r="N182" s="71"/>
      <c r="O182" s="71"/>
      <c r="P182" s="71"/>
      <c r="Q182" s="148"/>
      <c r="R182" s="71"/>
      <c r="S182" s="71"/>
      <c r="T182" s="71"/>
      <c r="U182" s="71"/>
      <c r="V182" s="71"/>
      <c r="W182" s="71"/>
      <c r="X182" s="113"/>
      <c r="Y182" s="71"/>
      <c r="Z182" s="71"/>
      <c r="AA182" s="71"/>
    </row>
    <row r="183" spans="1:27" ht="14.25" customHeight="1" x14ac:dyDescent="0.25">
      <c r="A183" s="71"/>
      <c r="B183" s="71"/>
      <c r="C183" s="71"/>
      <c r="D183" s="71"/>
      <c r="E183" s="71"/>
      <c r="F183" s="71"/>
      <c r="G183" s="144"/>
      <c r="H183" s="71"/>
      <c r="I183" s="71"/>
      <c r="J183" s="71"/>
      <c r="K183" s="71"/>
      <c r="L183" s="71"/>
      <c r="M183" s="71"/>
      <c r="N183" s="71"/>
      <c r="O183" s="71"/>
      <c r="P183" s="71"/>
      <c r="Q183" s="148"/>
      <c r="R183" s="71"/>
      <c r="S183" s="71"/>
      <c r="T183" s="71"/>
      <c r="U183" s="71"/>
      <c r="V183" s="71"/>
      <c r="W183" s="71"/>
      <c r="X183" s="113"/>
      <c r="Y183" s="71"/>
      <c r="Z183" s="71"/>
      <c r="AA183" s="71"/>
    </row>
    <row r="184" spans="1:27" ht="14.25" customHeight="1" x14ac:dyDescent="0.25">
      <c r="A184" s="71"/>
      <c r="B184" s="71"/>
      <c r="C184" s="71"/>
      <c r="D184" s="71"/>
      <c r="E184" s="71"/>
      <c r="F184" s="71"/>
      <c r="G184" s="144"/>
      <c r="H184" s="71"/>
      <c r="I184" s="71"/>
      <c r="J184" s="71"/>
      <c r="K184" s="71"/>
      <c r="L184" s="71"/>
      <c r="M184" s="71"/>
      <c r="N184" s="71"/>
      <c r="O184" s="71"/>
      <c r="P184" s="71"/>
      <c r="Q184" s="148"/>
      <c r="R184" s="71"/>
      <c r="S184" s="71"/>
      <c r="T184" s="71"/>
      <c r="U184" s="71"/>
      <c r="V184" s="71"/>
      <c r="W184" s="71"/>
      <c r="X184" s="113"/>
      <c r="Y184" s="71"/>
      <c r="Z184" s="71"/>
      <c r="AA184" s="71"/>
    </row>
    <row r="185" spans="1:27" ht="14.25" customHeight="1" x14ac:dyDescent="0.25">
      <c r="A185" s="71"/>
      <c r="B185" s="71"/>
      <c r="C185" s="71"/>
      <c r="D185" s="71"/>
      <c r="E185" s="71"/>
      <c r="F185" s="71"/>
      <c r="G185" s="144"/>
      <c r="H185" s="71"/>
      <c r="I185" s="71"/>
      <c r="J185" s="71"/>
      <c r="K185" s="71"/>
      <c r="L185" s="71"/>
      <c r="M185" s="71"/>
      <c r="N185" s="71"/>
      <c r="O185" s="71"/>
      <c r="P185" s="71"/>
      <c r="Q185" s="148"/>
      <c r="R185" s="71"/>
      <c r="S185" s="71"/>
      <c r="T185" s="71"/>
      <c r="U185" s="71"/>
      <c r="V185" s="71"/>
      <c r="W185" s="71"/>
      <c r="X185" s="113"/>
      <c r="Y185" s="71"/>
      <c r="Z185" s="71"/>
      <c r="AA185" s="71"/>
    </row>
    <row r="186" spans="1:27" ht="14.25" customHeight="1" x14ac:dyDescent="0.25">
      <c r="A186" s="71"/>
      <c r="B186" s="71"/>
      <c r="C186" s="71"/>
      <c r="D186" s="71"/>
      <c r="E186" s="71"/>
      <c r="F186" s="71"/>
      <c r="G186" s="144"/>
      <c r="H186" s="71"/>
      <c r="I186" s="71"/>
      <c r="J186" s="71"/>
      <c r="K186" s="71"/>
      <c r="L186" s="71"/>
      <c r="M186" s="71"/>
      <c r="N186" s="71"/>
      <c r="O186" s="71"/>
      <c r="P186" s="71"/>
      <c r="Q186" s="148"/>
      <c r="R186" s="71"/>
      <c r="S186" s="71"/>
      <c r="T186" s="71"/>
      <c r="U186" s="71"/>
      <c r="V186" s="71"/>
      <c r="W186" s="71"/>
      <c r="X186" s="113"/>
      <c r="Y186" s="71"/>
      <c r="Z186" s="71"/>
      <c r="AA186" s="71"/>
    </row>
    <row r="187" spans="1:27" ht="14.25" customHeight="1" x14ac:dyDescent="0.25">
      <c r="A187" s="71"/>
      <c r="B187" s="71"/>
      <c r="C187" s="71"/>
      <c r="D187" s="71"/>
      <c r="E187" s="71"/>
      <c r="F187" s="71"/>
      <c r="G187" s="144"/>
      <c r="H187" s="71"/>
      <c r="I187" s="71"/>
      <c r="J187" s="71"/>
      <c r="K187" s="71"/>
      <c r="L187" s="71"/>
      <c r="M187" s="71"/>
      <c r="N187" s="71"/>
      <c r="O187" s="71"/>
      <c r="P187" s="71"/>
      <c r="Q187" s="148"/>
      <c r="R187" s="71"/>
      <c r="S187" s="71"/>
      <c r="T187" s="71"/>
      <c r="U187" s="71"/>
      <c r="V187" s="71"/>
      <c r="W187" s="71"/>
      <c r="X187" s="113"/>
      <c r="Y187" s="71"/>
      <c r="Z187" s="71"/>
      <c r="AA187" s="71"/>
    </row>
    <row r="188" spans="1:27" ht="14.25" customHeight="1" x14ac:dyDescent="0.25">
      <c r="A188" s="71"/>
      <c r="B188" s="71"/>
      <c r="C188" s="71"/>
      <c r="D188" s="71"/>
      <c r="E188" s="71"/>
      <c r="F188" s="71"/>
      <c r="G188" s="144"/>
      <c r="H188" s="71"/>
      <c r="I188" s="71"/>
      <c r="J188" s="71"/>
      <c r="K188" s="71"/>
      <c r="L188" s="71"/>
      <c r="M188" s="71"/>
      <c r="N188" s="71"/>
      <c r="O188" s="71"/>
      <c r="P188" s="71"/>
      <c r="Q188" s="148"/>
      <c r="R188" s="71"/>
      <c r="S188" s="71"/>
      <c r="T188" s="71"/>
      <c r="U188" s="71"/>
      <c r="V188" s="71"/>
      <c r="W188" s="71"/>
      <c r="X188" s="113"/>
      <c r="Y188" s="71"/>
      <c r="Z188" s="71"/>
      <c r="AA188" s="71"/>
    </row>
    <row r="189" spans="1:27" ht="14.25" customHeight="1" x14ac:dyDescent="0.25">
      <c r="A189" s="71"/>
      <c r="B189" s="71"/>
      <c r="C189" s="71"/>
      <c r="D189" s="71"/>
      <c r="E189" s="71"/>
      <c r="F189" s="71"/>
      <c r="G189" s="149"/>
      <c r="H189" s="71"/>
      <c r="I189" s="71"/>
      <c r="J189" s="71"/>
      <c r="K189" s="71"/>
      <c r="L189" s="71"/>
      <c r="M189" s="71"/>
      <c r="N189" s="71"/>
      <c r="O189" s="71"/>
      <c r="P189" s="71"/>
      <c r="Q189" s="148"/>
      <c r="R189" s="71"/>
      <c r="S189" s="71"/>
      <c r="T189" s="71"/>
      <c r="U189" s="71"/>
      <c r="V189" s="71"/>
      <c r="W189" s="71"/>
      <c r="X189" s="113"/>
      <c r="Y189" s="71"/>
      <c r="Z189" s="71"/>
      <c r="AA189" s="71"/>
    </row>
    <row r="190" spans="1:27" ht="14.25" customHeight="1" x14ac:dyDescent="0.25">
      <c r="A190" s="71"/>
      <c r="B190" s="71"/>
      <c r="C190" s="71"/>
      <c r="D190" s="71"/>
      <c r="E190" s="71"/>
      <c r="F190" s="71"/>
      <c r="G190" s="149"/>
      <c r="H190" s="71"/>
      <c r="I190" s="71"/>
      <c r="J190" s="71"/>
      <c r="K190" s="71"/>
      <c r="L190" s="71"/>
      <c r="M190" s="71"/>
      <c r="N190" s="71"/>
      <c r="O190" s="71"/>
      <c r="P190" s="71"/>
      <c r="Q190" s="148"/>
      <c r="R190" s="71"/>
      <c r="S190" s="71"/>
      <c r="T190" s="71"/>
      <c r="U190" s="71"/>
      <c r="V190" s="71"/>
      <c r="W190" s="71"/>
      <c r="X190" s="113"/>
      <c r="Y190" s="71"/>
      <c r="Z190" s="71"/>
      <c r="AA190" s="71"/>
    </row>
    <row r="191" spans="1:27" ht="14.25" customHeight="1" x14ac:dyDescent="0.25">
      <c r="A191" s="71"/>
      <c r="B191" s="71"/>
      <c r="C191" s="71"/>
      <c r="D191" s="71"/>
      <c r="E191" s="71"/>
      <c r="F191" s="71"/>
      <c r="G191" s="144"/>
      <c r="H191" s="71"/>
      <c r="I191" s="71"/>
      <c r="J191" s="71"/>
      <c r="K191" s="71"/>
      <c r="L191" s="71"/>
      <c r="M191" s="71"/>
      <c r="N191" s="71"/>
      <c r="O191" s="71"/>
      <c r="P191" s="71"/>
      <c r="Q191" s="148"/>
      <c r="R191" s="71"/>
      <c r="S191" s="71"/>
      <c r="T191" s="71"/>
      <c r="U191" s="71"/>
      <c r="V191" s="71"/>
      <c r="W191" s="71"/>
      <c r="X191" s="113"/>
      <c r="Y191" s="71"/>
      <c r="Z191" s="71"/>
      <c r="AA191" s="71"/>
    </row>
    <row r="192" spans="1:27" ht="14.25" customHeight="1" x14ac:dyDescent="0.25">
      <c r="A192" s="71"/>
      <c r="B192" s="71"/>
      <c r="C192" s="71"/>
      <c r="D192" s="71"/>
      <c r="E192" s="71"/>
      <c r="F192" s="71"/>
      <c r="G192" s="144"/>
      <c r="H192" s="71"/>
      <c r="I192" s="71"/>
      <c r="J192" s="71"/>
      <c r="K192" s="71"/>
      <c r="L192" s="71"/>
      <c r="M192" s="71"/>
      <c r="N192" s="71"/>
      <c r="O192" s="71"/>
      <c r="P192" s="71"/>
      <c r="Q192" s="148"/>
      <c r="R192" s="71"/>
      <c r="S192" s="71"/>
      <c r="T192" s="71"/>
      <c r="U192" s="71"/>
      <c r="V192" s="71"/>
      <c r="W192" s="71"/>
      <c r="X192" s="113"/>
      <c r="Y192" s="71"/>
      <c r="Z192" s="71"/>
      <c r="AA192" s="71"/>
    </row>
    <row r="193" spans="1:27" ht="14.25" customHeight="1" x14ac:dyDescent="0.25">
      <c r="A193" s="71"/>
      <c r="B193" s="71"/>
      <c r="C193" s="71"/>
      <c r="D193" s="71"/>
      <c r="E193" s="71"/>
      <c r="F193" s="71"/>
      <c r="G193" s="149"/>
      <c r="H193" s="71"/>
      <c r="I193" s="71"/>
      <c r="J193" s="71"/>
      <c r="K193" s="71"/>
      <c r="L193" s="71"/>
      <c r="M193" s="71"/>
      <c r="N193" s="71"/>
      <c r="O193" s="71"/>
      <c r="P193" s="71"/>
      <c r="Q193" s="148"/>
      <c r="R193" s="71"/>
      <c r="S193" s="71"/>
      <c r="T193" s="71"/>
      <c r="U193" s="71"/>
      <c r="V193" s="71"/>
      <c r="W193" s="71"/>
      <c r="X193" s="113"/>
      <c r="Y193" s="71"/>
      <c r="Z193" s="71"/>
      <c r="AA193" s="71"/>
    </row>
    <row r="194" spans="1:27" ht="14.25" customHeight="1" x14ac:dyDescent="0.25">
      <c r="A194" s="71"/>
      <c r="B194" s="71"/>
      <c r="C194" s="71"/>
      <c r="D194" s="71"/>
      <c r="E194" s="71"/>
      <c r="F194" s="71"/>
      <c r="G194" s="144"/>
      <c r="H194" s="71"/>
      <c r="I194" s="71"/>
      <c r="J194" s="71"/>
      <c r="K194" s="71"/>
      <c r="L194" s="71"/>
      <c r="M194" s="71"/>
      <c r="N194" s="71"/>
      <c r="O194" s="71"/>
      <c r="P194" s="71"/>
      <c r="Q194" s="148"/>
      <c r="R194" s="71"/>
      <c r="S194" s="71"/>
      <c r="T194" s="71"/>
      <c r="U194" s="71"/>
      <c r="V194" s="71"/>
      <c r="W194" s="71"/>
      <c r="X194" s="113"/>
      <c r="Y194" s="71"/>
      <c r="Z194" s="71"/>
      <c r="AA194" s="71"/>
    </row>
    <row r="195" spans="1:27" ht="14.25" customHeight="1" x14ac:dyDescent="0.25">
      <c r="A195" s="71"/>
      <c r="B195" s="71"/>
      <c r="C195" s="71"/>
      <c r="D195" s="71"/>
      <c r="E195" s="71"/>
      <c r="F195" s="71"/>
      <c r="G195" s="144"/>
      <c r="H195" s="71"/>
      <c r="I195" s="71"/>
      <c r="J195" s="71"/>
      <c r="K195" s="71"/>
      <c r="L195" s="71"/>
      <c r="M195" s="71"/>
      <c r="N195" s="71"/>
      <c r="O195" s="71"/>
      <c r="P195" s="71"/>
      <c r="Q195" s="148"/>
      <c r="R195" s="71"/>
      <c r="S195" s="71"/>
      <c r="T195" s="71"/>
      <c r="U195" s="71"/>
      <c r="V195" s="71"/>
      <c r="W195" s="71"/>
      <c r="X195" s="113"/>
      <c r="Y195" s="71"/>
      <c r="Z195" s="71"/>
      <c r="AA195" s="71"/>
    </row>
    <row r="196" spans="1:27" ht="14.25" customHeight="1" x14ac:dyDescent="0.25">
      <c r="A196" s="71"/>
      <c r="B196" s="71"/>
      <c r="C196" s="71"/>
      <c r="D196" s="71"/>
      <c r="E196" s="71"/>
      <c r="F196" s="71"/>
      <c r="G196" s="144"/>
      <c r="H196" s="71"/>
      <c r="I196" s="71"/>
      <c r="J196" s="71"/>
      <c r="K196" s="71"/>
      <c r="L196" s="71"/>
      <c r="M196" s="71"/>
      <c r="N196" s="71"/>
      <c r="O196" s="71"/>
      <c r="P196" s="71"/>
      <c r="Q196" s="148"/>
      <c r="R196" s="71"/>
      <c r="S196" s="71"/>
      <c r="T196" s="71"/>
      <c r="U196" s="71"/>
      <c r="V196" s="71"/>
      <c r="W196" s="71"/>
      <c r="X196" s="113"/>
      <c r="Y196" s="71"/>
      <c r="Z196" s="71"/>
      <c r="AA196" s="71"/>
    </row>
    <row r="197" spans="1:27" ht="14.25" customHeight="1" x14ac:dyDescent="0.25">
      <c r="A197" s="71"/>
      <c r="B197" s="71"/>
      <c r="C197" s="71"/>
      <c r="D197" s="71"/>
      <c r="E197" s="71"/>
      <c r="F197" s="71"/>
      <c r="G197" s="144"/>
      <c r="H197" s="71"/>
      <c r="I197" s="71"/>
      <c r="J197" s="71"/>
      <c r="K197" s="71"/>
      <c r="L197" s="71"/>
      <c r="M197" s="71"/>
      <c r="N197" s="71"/>
      <c r="O197" s="71"/>
      <c r="P197" s="71"/>
      <c r="Q197" s="148"/>
      <c r="R197" s="71"/>
      <c r="S197" s="71"/>
      <c r="T197" s="71"/>
      <c r="U197" s="71"/>
      <c r="V197" s="71"/>
      <c r="W197" s="71"/>
      <c r="X197" s="113"/>
      <c r="Y197" s="71"/>
      <c r="Z197" s="71"/>
      <c r="AA197" s="71"/>
    </row>
    <row r="198" spans="1:27" ht="14.25" customHeight="1" x14ac:dyDescent="0.25">
      <c r="A198" s="71"/>
      <c r="B198" s="71"/>
      <c r="C198" s="71"/>
      <c r="D198" s="71"/>
      <c r="E198" s="71"/>
      <c r="F198" s="71"/>
      <c r="G198" s="144"/>
      <c r="H198" s="71"/>
      <c r="I198" s="71"/>
      <c r="J198" s="71"/>
      <c r="K198" s="71"/>
      <c r="L198" s="71"/>
      <c r="M198" s="71"/>
      <c r="N198" s="71"/>
      <c r="O198" s="71"/>
      <c r="P198" s="71"/>
      <c r="Q198" s="148"/>
      <c r="R198" s="71"/>
      <c r="S198" s="71"/>
      <c r="T198" s="71"/>
      <c r="U198" s="71"/>
      <c r="V198" s="71"/>
      <c r="W198" s="71"/>
      <c r="X198" s="113"/>
      <c r="Y198" s="71"/>
      <c r="Z198" s="71"/>
      <c r="AA198" s="71"/>
    </row>
    <row r="199" spans="1:27" ht="14.25" customHeight="1" x14ac:dyDescent="0.25">
      <c r="A199" s="71"/>
      <c r="B199" s="71"/>
      <c r="C199" s="71"/>
      <c r="D199" s="71"/>
      <c r="E199" s="71"/>
      <c r="F199" s="71"/>
      <c r="G199" s="144"/>
      <c r="H199" s="71"/>
      <c r="I199" s="71"/>
      <c r="J199" s="71"/>
      <c r="K199" s="71"/>
      <c r="L199" s="71"/>
      <c r="M199" s="71"/>
      <c r="N199" s="71"/>
      <c r="O199" s="71"/>
      <c r="P199" s="71"/>
      <c r="Q199" s="148"/>
      <c r="R199" s="71"/>
      <c r="S199" s="71"/>
      <c r="T199" s="71"/>
      <c r="U199" s="71"/>
      <c r="V199" s="71"/>
      <c r="W199" s="71"/>
      <c r="X199" s="113"/>
      <c r="Y199" s="71"/>
      <c r="Z199" s="71"/>
      <c r="AA199" s="71"/>
    </row>
    <row r="200" spans="1:27" ht="14.25" customHeight="1" x14ac:dyDescent="0.25">
      <c r="A200" s="71"/>
      <c r="B200" s="71"/>
      <c r="C200" s="71"/>
      <c r="D200" s="71"/>
      <c r="E200" s="71"/>
      <c r="F200" s="71"/>
      <c r="G200" s="144"/>
      <c r="H200" s="71"/>
      <c r="I200" s="71"/>
      <c r="J200" s="71"/>
      <c r="K200" s="71"/>
      <c r="L200" s="71"/>
      <c r="M200" s="71"/>
      <c r="N200" s="71"/>
      <c r="O200" s="71"/>
      <c r="P200" s="71"/>
      <c r="Q200" s="148"/>
      <c r="R200" s="71"/>
      <c r="S200" s="71"/>
      <c r="T200" s="71"/>
      <c r="U200" s="71"/>
      <c r="V200" s="71"/>
      <c r="W200" s="71"/>
      <c r="X200" s="113"/>
      <c r="Y200" s="71"/>
      <c r="Z200" s="71"/>
      <c r="AA200" s="71"/>
    </row>
    <row r="201" spans="1:27" ht="14.25" customHeight="1" x14ac:dyDescent="0.25">
      <c r="A201" s="71"/>
      <c r="B201" s="71"/>
      <c r="C201" s="71"/>
      <c r="D201" s="71"/>
      <c r="E201" s="71"/>
      <c r="F201" s="71"/>
      <c r="G201" s="144"/>
      <c r="H201" s="71"/>
      <c r="I201" s="71"/>
      <c r="J201" s="71"/>
      <c r="K201" s="71"/>
      <c r="L201" s="71"/>
      <c r="M201" s="71"/>
      <c r="N201" s="71"/>
      <c r="O201" s="71"/>
      <c r="P201" s="71"/>
      <c r="Q201" s="148"/>
      <c r="R201" s="71"/>
      <c r="S201" s="71"/>
      <c r="T201" s="71"/>
      <c r="U201" s="71"/>
      <c r="V201" s="71"/>
      <c r="W201" s="71"/>
      <c r="X201" s="113"/>
      <c r="Y201" s="71"/>
      <c r="Z201" s="71"/>
      <c r="AA201" s="71"/>
    </row>
    <row r="202" spans="1:27" ht="14.25" customHeight="1" x14ac:dyDescent="0.25">
      <c r="A202" s="71"/>
      <c r="B202" s="71"/>
      <c r="C202" s="71"/>
      <c r="D202" s="71"/>
      <c r="E202" s="71"/>
      <c r="F202" s="71"/>
      <c r="G202" s="144"/>
      <c r="H202" s="71"/>
      <c r="I202" s="71"/>
      <c r="J202" s="71"/>
      <c r="K202" s="71"/>
      <c r="L202" s="71"/>
      <c r="M202" s="71"/>
      <c r="N202" s="71"/>
      <c r="O202" s="71"/>
      <c r="P202" s="71"/>
      <c r="Q202" s="148"/>
      <c r="R202" s="71"/>
      <c r="S202" s="71"/>
      <c r="T202" s="71"/>
      <c r="U202" s="71"/>
      <c r="V202" s="71"/>
      <c r="W202" s="71"/>
      <c r="X202" s="113"/>
      <c r="Y202" s="71"/>
      <c r="Z202" s="71"/>
      <c r="AA202" s="71"/>
    </row>
    <row r="203" spans="1:27" ht="14.25" customHeight="1" x14ac:dyDescent="0.25">
      <c r="A203" s="71"/>
      <c r="B203" s="71"/>
      <c r="C203" s="71"/>
      <c r="D203" s="71"/>
      <c r="E203" s="71"/>
      <c r="F203" s="71"/>
      <c r="G203" s="144"/>
      <c r="H203" s="71"/>
      <c r="I203" s="71"/>
      <c r="J203" s="71"/>
      <c r="K203" s="71"/>
      <c r="L203" s="71"/>
      <c r="M203" s="71"/>
      <c r="N203" s="71"/>
      <c r="O203" s="71"/>
      <c r="P203" s="71"/>
      <c r="Q203" s="148"/>
      <c r="R203" s="71"/>
      <c r="S203" s="71"/>
      <c r="T203" s="71"/>
      <c r="U203" s="71"/>
      <c r="V203" s="71"/>
      <c r="W203" s="71"/>
      <c r="X203" s="113"/>
      <c r="Y203" s="71"/>
      <c r="Z203" s="71"/>
      <c r="AA203" s="71"/>
    </row>
    <row r="204" spans="1:27" ht="14.25" customHeight="1" x14ac:dyDescent="0.25">
      <c r="A204" s="71"/>
      <c r="B204" s="71"/>
      <c r="C204" s="71"/>
      <c r="D204" s="71"/>
      <c r="E204" s="71"/>
      <c r="F204" s="71"/>
      <c r="G204" s="144"/>
      <c r="H204" s="71"/>
      <c r="I204" s="71"/>
      <c r="J204" s="71"/>
      <c r="K204" s="71"/>
      <c r="L204" s="71"/>
      <c r="M204" s="71"/>
      <c r="N204" s="71"/>
      <c r="O204" s="71"/>
      <c r="P204" s="71"/>
      <c r="Q204" s="148"/>
      <c r="R204" s="71"/>
      <c r="S204" s="71"/>
      <c r="T204" s="71"/>
      <c r="U204" s="71"/>
      <c r="V204" s="71"/>
      <c r="W204" s="71"/>
      <c r="X204" s="113"/>
      <c r="Y204" s="71"/>
      <c r="Z204" s="71"/>
      <c r="AA204" s="71"/>
    </row>
    <row r="205" spans="1:27" ht="14.25" customHeight="1" x14ac:dyDescent="0.25">
      <c r="A205" s="71"/>
      <c r="B205" s="71"/>
      <c r="C205" s="71"/>
      <c r="D205" s="71"/>
      <c r="E205" s="71"/>
      <c r="F205" s="71"/>
      <c r="G205" s="144"/>
      <c r="H205" s="71"/>
      <c r="I205" s="71"/>
      <c r="J205" s="71"/>
      <c r="K205" s="71"/>
      <c r="L205" s="71"/>
      <c r="M205" s="71"/>
      <c r="N205" s="71"/>
      <c r="O205" s="71"/>
      <c r="P205" s="71"/>
      <c r="Q205" s="148"/>
      <c r="R205" s="71"/>
      <c r="S205" s="71"/>
      <c r="T205" s="71"/>
      <c r="U205" s="71"/>
      <c r="V205" s="71"/>
      <c r="W205" s="71"/>
      <c r="X205" s="113"/>
      <c r="Y205" s="71"/>
      <c r="Z205" s="71"/>
      <c r="AA205" s="71"/>
    </row>
    <row r="206" spans="1:27" ht="14.25" customHeight="1" x14ac:dyDescent="0.25">
      <c r="A206" s="71"/>
      <c r="B206" s="71"/>
      <c r="C206" s="71"/>
      <c r="D206" s="71"/>
      <c r="E206" s="71"/>
      <c r="F206" s="71"/>
      <c r="G206" s="144"/>
      <c r="H206" s="71"/>
      <c r="I206" s="71"/>
      <c r="J206" s="71"/>
      <c r="K206" s="71"/>
      <c r="L206" s="71"/>
      <c r="M206" s="71"/>
      <c r="N206" s="71"/>
      <c r="O206" s="71"/>
      <c r="P206" s="71"/>
      <c r="Q206" s="148"/>
      <c r="R206" s="71"/>
      <c r="S206" s="71"/>
      <c r="T206" s="71"/>
      <c r="U206" s="71"/>
      <c r="V206" s="71"/>
      <c r="W206" s="71"/>
      <c r="X206" s="113"/>
      <c r="Y206" s="71"/>
      <c r="Z206" s="71"/>
      <c r="AA206" s="71"/>
    </row>
    <row r="207" spans="1:27" ht="14.25" customHeight="1" x14ac:dyDescent="0.25">
      <c r="A207" s="71"/>
      <c r="B207" s="71"/>
      <c r="C207" s="71"/>
      <c r="D207" s="71"/>
      <c r="E207" s="71"/>
      <c r="F207" s="71"/>
      <c r="G207" s="144"/>
      <c r="H207" s="71"/>
      <c r="I207" s="71"/>
      <c r="J207" s="71"/>
      <c r="K207" s="71"/>
      <c r="L207" s="71"/>
      <c r="M207" s="71"/>
      <c r="N207" s="71"/>
      <c r="O207" s="71"/>
      <c r="P207" s="71"/>
      <c r="Q207" s="148"/>
      <c r="R207" s="71"/>
      <c r="S207" s="71"/>
      <c r="T207" s="71"/>
      <c r="U207" s="71"/>
      <c r="V207" s="71"/>
      <c r="W207" s="71"/>
      <c r="X207" s="113"/>
      <c r="Y207" s="71"/>
      <c r="Z207" s="71"/>
      <c r="AA207" s="71"/>
    </row>
    <row r="208" spans="1:27" ht="14.25" customHeight="1" x14ac:dyDescent="0.25">
      <c r="A208" s="71"/>
      <c r="B208" s="71"/>
      <c r="C208" s="71"/>
      <c r="D208" s="71"/>
      <c r="E208" s="71"/>
      <c r="F208" s="71"/>
      <c r="G208" s="144"/>
      <c r="H208" s="71"/>
      <c r="I208" s="71"/>
      <c r="J208" s="71"/>
      <c r="K208" s="71"/>
      <c r="L208" s="71"/>
      <c r="M208" s="71"/>
      <c r="N208" s="71"/>
      <c r="O208" s="71"/>
      <c r="P208" s="71"/>
      <c r="Q208" s="148"/>
      <c r="R208" s="71"/>
      <c r="S208" s="71"/>
      <c r="T208" s="71"/>
      <c r="U208" s="71"/>
      <c r="V208" s="71"/>
      <c r="W208" s="71"/>
      <c r="X208" s="113"/>
      <c r="Y208" s="71"/>
      <c r="Z208" s="71"/>
      <c r="AA208" s="71"/>
    </row>
    <row r="209" spans="1:27" ht="14.25" customHeight="1" x14ac:dyDescent="0.25">
      <c r="A209" s="71"/>
      <c r="B209" s="71"/>
      <c r="C209" s="71"/>
      <c r="D209" s="71"/>
      <c r="E209" s="71"/>
      <c r="F209" s="71"/>
      <c r="G209" s="144"/>
      <c r="H209" s="71"/>
      <c r="I209" s="71"/>
      <c r="J209" s="71"/>
      <c r="K209" s="71"/>
      <c r="L209" s="71"/>
      <c r="M209" s="71"/>
      <c r="N209" s="71"/>
      <c r="O209" s="71"/>
      <c r="P209" s="71"/>
      <c r="Q209" s="148"/>
      <c r="R209" s="71"/>
      <c r="S209" s="71"/>
      <c r="T209" s="71"/>
      <c r="U209" s="71"/>
      <c r="V209" s="71"/>
      <c r="W209" s="71"/>
      <c r="X209" s="113"/>
      <c r="Y209" s="71"/>
      <c r="Z209" s="71"/>
      <c r="AA209" s="71"/>
    </row>
    <row r="210" spans="1:27" ht="14.25" customHeight="1" x14ac:dyDescent="0.25">
      <c r="A210" s="71"/>
      <c r="B210" s="71"/>
      <c r="C210" s="71"/>
      <c r="D210" s="71"/>
      <c r="E210" s="71"/>
      <c r="F210" s="71"/>
      <c r="G210" s="144"/>
      <c r="H210" s="71"/>
      <c r="I210" s="71"/>
      <c r="J210" s="71"/>
      <c r="K210" s="71"/>
      <c r="L210" s="71"/>
      <c r="M210" s="71"/>
      <c r="N210" s="71"/>
      <c r="O210" s="71"/>
      <c r="P210" s="71"/>
      <c r="Q210" s="148"/>
      <c r="R210" s="71"/>
      <c r="S210" s="71"/>
      <c r="T210" s="71"/>
      <c r="U210" s="71"/>
      <c r="V210" s="71"/>
      <c r="W210" s="71"/>
      <c r="X210" s="113"/>
      <c r="Y210" s="71"/>
      <c r="Z210" s="71"/>
      <c r="AA210" s="71"/>
    </row>
    <row r="211" spans="1:27" ht="14.25" customHeight="1" x14ac:dyDescent="0.25">
      <c r="A211" s="71"/>
      <c r="B211" s="71"/>
      <c r="C211" s="71"/>
      <c r="D211" s="71"/>
      <c r="E211" s="71"/>
      <c r="F211" s="71"/>
      <c r="G211" s="144"/>
      <c r="H211" s="71"/>
      <c r="I211" s="71"/>
      <c r="J211" s="71"/>
      <c r="K211" s="71"/>
      <c r="L211" s="71"/>
      <c r="M211" s="71"/>
      <c r="N211" s="71"/>
      <c r="O211" s="71"/>
      <c r="P211" s="71"/>
      <c r="Q211" s="148"/>
      <c r="R211" s="71"/>
      <c r="S211" s="71"/>
      <c r="T211" s="71"/>
      <c r="U211" s="71"/>
      <c r="V211" s="71"/>
      <c r="W211" s="71"/>
      <c r="X211" s="113"/>
      <c r="Y211" s="71"/>
      <c r="Z211" s="71"/>
      <c r="AA211" s="71"/>
    </row>
    <row r="212" spans="1:27" ht="14.25" customHeight="1" x14ac:dyDescent="0.25">
      <c r="A212" s="71"/>
      <c r="B212" s="71"/>
      <c r="C212" s="71"/>
      <c r="D212" s="71"/>
      <c r="E212" s="71"/>
      <c r="F212" s="71"/>
      <c r="G212" s="144"/>
      <c r="H212" s="71"/>
      <c r="I212" s="71"/>
      <c r="J212" s="71"/>
      <c r="K212" s="71"/>
      <c r="L212" s="71"/>
      <c r="M212" s="71"/>
      <c r="N212" s="71"/>
      <c r="O212" s="71"/>
      <c r="P212" s="71"/>
      <c r="Q212" s="148"/>
      <c r="R212" s="71"/>
      <c r="S212" s="71"/>
      <c r="T212" s="71"/>
      <c r="U212" s="71"/>
      <c r="V212" s="71"/>
      <c r="W212" s="71"/>
      <c r="X212" s="113"/>
      <c r="Y212" s="71"/>
      <c r="Z212" s="71"/>
      <c r="AA212" s="71"/>
    </row>
    <row r="213" spans="1:27" ht="14.25" customHeight="1" x14ac:dyDescent="0.25">
      <c r="A213" s="71"/>
      <c r="B213" s="71"/>
      <c r="C213" s="71"/>
      <c r="D213" s="71"/>
      <c r="E213" s="71"/>
      <c r="F213" s="71"/>
      <c r="G213" s="144"/>
      <c r="H213" s="71"/>
      <c r="I213" s="71"/>
      <c r="J213" s="71"/>
      <c r="K213" s="71"/>
      <c r="L213" s="71"/>
      <c r="M213" s="71"/>
      <c r="N213" s="71"/>
      <c r="O213" s="71"/>
      <c r="P213" s="71"/>
      <c r="Q213" s="148"/>
      <c r="R213" s="71"/>
      <c r="S213" s="71"/>
      <c r="T213" s="71"/>
      <c r="U213" s="71"/>
      <c r="V213" s="71"/>
      <c r="W213" s="71"/>
      <c r="X213" s="113"/>
      <c r="Y213" s="71"/>
      <c r="Z213" s="71"/>
      <c r="AA213" s="71"/>
    </row>
    <row r="214" spans="1:27" ht="14.25" customHeight="1" x14ac:dyDescent="0.25">
      <c r="A214" s="71"/>
      <c r="B214" s="71"/>
      <c r="C214" s="71"/>
      <c r="D214" s="71"/>
      <c r="E214" s="71"/>
      <c r="F214" s="71"/>
      <c r="G214" s="144"/>
      <c r="H214" s="71"/>
      <c r="I214" s="71"/>
      <c r="J214" s="71"/>
      <c r="K214" s="71"/>
      <c r="L214" s="71"/>
      <c r="M214" s="71"/>
      <c r="N214" s="71"/>
      <c r="O214" s="71"/>
      <c r="P214" s="71"/>
      <c r="Q214" s="148"/>
      <c r="R214" s="71"/>
      <c r="S214" s="71"/>
      <c r="T214" s="71"/>
      <c r="U214" s="71"/>
      <c r="V214" s="71"/>
      <c r="W214" s="71"/>
      <c r="X214" s="113"/>
      <c r="Y214" s="71"/>
      <c r="Z214" s="71"/>
      <c r="AA214" s="71"/>
    </row>
    <row r="215" spans="1:27" ht="14.25" customHeight="1" x14ac:dyDescent="0.25">
      <c r="A215" s="71"/>
      <c r="B215" s="71"/>
      <c r="C215" s="71"/>
      <c r="D215" s="71"/>
      <c r="E215" s="71"/>
      <c r="F215" s="71"/>
      <c r="G215" s="144"/>
      <c r="H215" s="71"/>
      <c r="I215" s="71"/>
      <c r="J215" s="71"/>
      <c r="K215" s="71"/>
      <c r="L215" s="71"/>
      <c r="M215" s="71"/>
      <c r="N215" s="71"/>
      <c r="O215" s="71"/>
      <c r="P215" s="71"/>
      <c r="Q215" s="148"/>
      <c r="R215" s="71"/>
      <c r="S215" s="71"/>
      <c r="T215" s="71"/>
      <c r="U215" s="71"/>
      <c r="V215" s="71"/>
      <c r="W215" s="71"/>
      <c r="X215" s="113"/>
      <c r="Y215" s="71"/>
      <c r="Z215" s="71"/>
      <c r="AA215" s="71"/>
    </row>
    <row r="216" spans="1:27" ht="14.25" customHeight="1" x14ac:dyDescent="0.25">
      <c r="A216" s="71"/>
      <c r="B216" s="71"/>
      <c r="C216" s="71"/>
      <c r="D216" s="71"/>
      <c r="E216" s="71"/>
      <c r="F216" s="71"/>
      <c r="G216" s="144"/>
      <c r="H216" s="71"/>
      <c r="I216" s="71"/>
      <c r="J216" s="71"/>
      <c r="K216" s="71"/>
      <c r="L216" s="71"/>
      <c r="M216" s="71"/>
      <c r="N216" s="71"/>
      <c r="O216" s="71"/>
      <c r="P216" s="71"/>
      <c r="Q216" s="148"/>
      <c r="R216" s="71"/>
      <c r="S216" s="71"/>
      <c r="T216" s="71"/>
      <c r="U216" s="71"/>
      <c r="V216" s="71"/>
      <c r="W216" s="71"/>
      <c r="X216" s="113"/>
      <c r="Y216" s="71"/>
      <c r="Z216" s="71"/>
      <c r="AA216" s="71"/>
    </row>
    <row r="217" spans="1:27" ht="14.25" customHeight="1" x14ac:dyDescent="0.25">
      <c r="A217" s="71"/>
      <c r="B217" s="71"/>
      <c r="C217" s="71"/>
      <c r="D217" s="71"/>
      <c r="E217" s="71"/>
      <c r="F217" s="71"/>
      <c r="G217" s="144"/>
      <c r="H217" s="71"/>
      <c r="I217" s="71"/>
      <c r="J217" s="71"/>
      <c r="K217" s="71"/>
      <c r="L217" s="71"/>
      <c r="M217" s="71"/>
      <c r="N217" s="71"/>
      <c r="O217" s="71"/>
      <c r="P217" s="71"/>
      <c r="Q217" s="148"/>
      <c r="R217" s="71"/>
      <c r="S217" s="71"/>
      <c r="T217" s="71"/>
      <c r="U217" s="71"/>
      <c r="V217" s="71"/>
      <c r="W217" s="71"/>
      <c r="X217" s="113"/>
      <c r="Y217" s="71"/>
      <c r="Z217" s="71"/>
      <c r="AA217" s="71"/>
    </row>
    <row r="218" spans="1:27" ht="14.25" customHeight="1" x14ac:dyDescent="0.25">
      <c r="A218" s="71"/>
      <c r="B218" s="71"/>
      <c r="C218" s="71"/>
      <c r="D218" s="71"/>
      <c r="E218" s="71"/>
      <c r="F218" s="71"/>
      <c r="G218" s="144"/>
      <c r="H218" s="71"/>
      <c r="I218" s="71"/>
      <c r="J218" s="71"/>
      <c r="K218" s="71"/>
      <c r="L218" s="71"/>
      <c r="M218" s="71"/>
      <c r="N218" s="71"/>
      <c r="O218" s="71"/>
      <c r="P218" s="71"/>
      <c r="Q218" s="148"/>
      <c r="R218" s="71"/>
      <c r="S218" s="71"/>
      <c r="T218" s="71"/>
      <c r="U218" s="71"/>
      <c r="V218" s="71"/>
      <c r="W218" s="71"/>
      <c r="X218" s="113"/>
      <c r="Y218" s="71"/>
      <c r="Z218" s="71"/>
      <c r="AA218" s="71"/>
    </row>
    <row r="219" spans="1:27" ht="14.25" customHeight="1" x14ac:dyDescent="0.25">
      <c r="A219" s="71"/>
      <c r="B219" s="71"/>
      <c r="C219" s="71"/>
      <c r="D219" s="71"/>
      <c r="E219" s="71"/>
      <c r="F219" s="71"/>
      <c r="G219" s="144"/>
      <c r="H219" s="71"/>
      <c r="I219" s="71"/>
      <c r="J219" s="71"/>
      <c r="K219" s="71"/>
      <c r="L219" s="71"/>
      <c r="M219" s="71"/>
      <c r="N219" s="71"/>
      <c r="O219" s="71"/>
      <c r="P219" s="71"/>
      <c r="Q219" s="148"/>
      <c r="R219" s="71"/>
      <c r="S219" s="71"/>
      <c r="T219" s="71"/>
      <c r="U219" s="71"/>
      <c r="V219" s="71"/>
      <c r="W219" s="71"/>
      <c r="X219" s="113"/>
      <c r="Y219" s="71"/>
      <c r="Z219" s="71"/>
      <c r="AA219" s="71"/>
    </row>
    <row r="220" spans="1:27" ht="14.25" customHeight="1" x14ac:dyDescent="0.25">
      <c r="A220" s="71"/>
      <c r="B220" s="71"/>
      <c r="C220" s="71"/>
      <c r="D220" s="71"/>
      <c r="E220" s="71"/>
      <c r="F220" s="71"/>
      <c r="G220" s="144"/>
      <c r="H220" s="71"/>
      <c r="I220" s="71"/>
      <c r="J220" s="71"/>
      <c r="K220" s="71"/>
      <c r="L220" s="71"/>
      <c r="M220" s="71"/>
      <c r="N220" s="71"/>
      <c r="O220" s="71"/>
      <c r="P220" s="71"/>
      <c r="Q220" s="148"/>
      <c r="R220" s="71"/>
      <c r="S220" s="71"/>
      <c r="T220" s="71"/>
      <c r="U220" s="71"/>
      <c r="V220" s="71"/>
      <c r="W220" s="71"/>
      <c r="X220" s="113"/>
      <c r="Y220" s="71"/>
      <c r="Z220" s="71"/>
      <c r="AA220" s="71"/>
    </row>
    <row r="221" spans="1:27" ht="14.25" customHeight="1" x14ac:dyDescent="0.25">
      <c r="A221" s="71"/>
      <c r="B221" s="71"/>
      <c r="C221" s="71"/>
      <c r="D221" s="71"/>
      <c r="E221" s="71"/>
      <c r="F221" s="71"/>
      <c r="G221" s="144"/>
      <c r="H221" s="71"/>
      <c r="I221" s="71"/>
      <c r="J221" s="71"/>
      <c r="K221" s="71"/>
      <c r="L221" s="71"/>
      <c r="M221" s="71"/>
      <c r="N221" s="71"/>
      <c r="O221" s="71"/>
      <c r="P221" s="71"/>
      <c r="Q221" s="148"/>
      <c r="R221" s="71"/>
      <c r="S221" s="71"/>
      <c r="T221" s="71"/>
      <c r="U221" s="71"/>
      <c r="V221" s="71"/>
      <c r="W221" s="71"/>
      <c r="X221" s="113"/>
      <c r="Y221" s="71"/>
      <c r="Z221" s="71"/>
      <c r="AA221" s="71"/>
    </row>
    <row r="222" spans="1:27" ht="14.25" customHeight="1" x14ac:dyDescent="0.25">
      <c r="A222" s="71"/>
      <c r="B222" s="71"/>
      <c r="C222" s="71"/>
      <c r="D222" s="71"/>
      <c r="E222" s="71"/>
      <c r="F222" s="71"/>
      <c r="G222" s="144"/>
      <c r="H222" s="71"/>
      <c r="I222" s="71"/>
      <c r="J222" s="71"/>
      <c r="K222" s="71"/>
      <c r="L222" s="71"/>
      <c r="M222" s="71"/>
      <c r="N222" s="71"/>
      <c r="O222" s="71"/>
      <c r="P222" s="71"/>
      <c r="Q222" s="148"/>
      <c r="R222" s="71"/>
      <c r="S222" s="71"/>
      <c r="T222" s="71"/>
      <c r="U222" s="71"/>
      <c r="V222" s="71"/>
      <c r="W222" s="71"/>
      <c r="X222" s="113"/>
      <c r="Y222" s="71"/>
      <c r="Z222" s="71"/>
      <c r="AA222" s="71"/>
    </row>
    <row r="223" spans="1:27" ht="14.25" customHeight="1" x14ac:dyDescent="0.25">
      <c r="A223" s="71"/>
      <c r="B223" s="71"/>
      <c r="C223" s="71"/>
      <c r="D223" s="71"/>
      <c r="E223" s="71"/>
      <c r="F223" s="71"/>
      <c r="G223" s="144"/>
      <c r="H223" s="71"/>
      <c r="I223" s="71"/>
      <c r="J223" s="71"/>
      <c r="K223" s="71"/>
      <c r="L223" s="71"/>
      <c r="M223" s="71"/>
      <c r="N223" s="71"/>
      <c r="O223" s="71"/>
      <c r="P223" s="71"/>
      <c r="Q223" s="148"/>
      <c r="R223" s="71"/>
      <c r="S223" s="71"/>
      <c r="T223" s="71"/>
      <c r="U223" s="71"/>
      <c r="V223" s="71"/>
      <c r="W223" s="71"/>
      <c r="X223" s="113"/>
      <c r="Y223" s="71"/>
      <c r="Z223" s="71"/>
      <c r="AA223" s="71"/>
    </row>
    <row r="224" spans="1:27" ht="14.25" customHeight="1" x14ac:dyDescent="0.25">
      <c r="A224" s="71"/>
      <c r="B224" s="71"/>
      <c r="C224" s="71"/>
      <c r="D224" s="71"/>
      <c r="E224" s="71"/>
      <c r="F224" s="71"/>
      <c r="G224" s="144"/>
      <c r="H224" s="71"/>
      <c r="I224" s="71"/>
      <c r="J224" s="71"/>
      <c r="K224" s="71"/>
      <c r="L224" s="71"/>
      <c r="M224" s="71"/>
      <c r="N224" s="71"/>
      <c r="O224" s="71"/>
      <c r="P224" s="71"/>
      <c r="Q224" s="148"/>
      <c r="R224" s="71"/>
      <c r="S224" s="71"/>
      <c r="T224" s="71"/>
      <c r="U224" s="71"/>
      <c r="V224" s="71"/>
      <c r="W224" s="71"/>
      <c r="X224" s="113"/>
      <c r="Y224" s="71"/>
      <c r="Z224" s="71"/>
      <c r="AA224" s="71"/>
    </row>
    <row r="225" spans="1:27" ht="14.25" customHeight="1" x14ac:dyDescent="0.25">
      <c r="A225" s="71"/>
      <c r="B225" s="71"/>
      <c r="C225" s="71"/>
      <c r="D225" s="71"/>
      <c r="E225" s="71"/>
      <c r="F225" s="71"/>
      <c r="G225" s="144"/>
      <c r="H225" s="71"/>
      <c r="I225" s="71"/>
      <c r="J225" s="71"/>
      <c r="K225" s="71"/>
      <c r="L225" s="71"/>
      <c r="M225" s="71"/>
      <c r="N225" s="71"/>
      <c r="O225" s="71"/>
      <c r="P225" s="71"/>
      <c r="Q225" s="148"/>
      <c r="R225" s="71"/>
      <c r="S225" s="71"/>
      <c r="T225" s="71"/>
      <c r="U225" s="71"/>
      <c r="V225" s="71"/>
      <c r="W225" s="71"/>
      <c r="X225" s="113"/>
      <c r="Y225" s="71"/>
      <c r="Z225" s="71"/>
      <c r="AA225" s="71"/>
    </row>
    <row r="226" spans="1:27" ht="14.25" customHeight="1" x14ac:dyDescent="0.25">
      <c r="A226" s="71"/>
      <c r="B226" s="71"/>
      <c r="C226" s="71"/>
      <c r="D226" s="71"/>
      <c r="E226" s="71"/>
      <c r="F226" s="71"/>
      <c r="G226" s="144"/>
      <c r="H226" s="71"/>
      <c r="I226" s="71"/>
      <c r="J226" s="71"/>
      <c r="K226" s="71"/>
      <c r="L226" s="71"/>
      <c r="M226" s="71"/>
      <c r="N226" s="71"/>
      <c r="O226" s="71"/>
      <c r="P226" s="71"/>
      <c r="Q226" s="148"/>
      <c r="R226" s="71"/>
      <c r="S226" s="71"/>
      <c r="T226" s="71"/>
      <c r="U226" s="71"/>
      <c r="V226" s="71"/>
      <c r="W226" s="71"/>
      <c r="X226" s="113"/>
      <c r="Y226" s="71"/>
      <c r="Z226" s="71"/>
      <c r="AA226" s="71"/>
    </row>
    <row r="227" spans="1:27" ht="14.25" customHeight="1" x14ac:dyDescent="0.25">
      <c r="A227" s="71"/>
      <c r="B227" s="71"/>
      <c r="C227" s="71"/>
      <c r="D227" s="71"/>
      <c r="E227" s="71"/>
      <c r="F227" s="71"/>
      <c r="G227" s="144"/>
      <c r="H227" s="71"/>
      <c r="I227" s="71"/>
      <c r="J227" s="71"/>
      <c r="K227" s="71"/>
      <c r="L227" s="71"/>
      <c r="M227" s="71"/>
      <c r="N227" s="71"/>
      <c r="O227" s="71"/>
      <c r="P227" s="71"/>
      <c r="Q227" s="148"/>
      <c r="R227" s="71"/>
      <c r="S227" s="71"/>
      <c r="T227" s="71"/>
      <c r="U227" s="71"/>
      <c r="V227" s="71"/>
      <c r="W227" s="71"/>
      <c r="X227" s="113"/>
      <c r="Y227" s="71"/>
      <c r="Z227" s="71"/>
      <c r="AA227" s="71"/>
    </row>
    <row r="228" spans="1:27" ht="14.25" customHeight="1" x14ac:dyDescent="0.25">
      <c r="A228" s="71"/>
      <c r="B228" s="71"/>
      <c r="C228" s="71"/>
      <c r="D228" s="71"/>
      <c r="E228" s="71"/>
      <c r="F228" s="71"/>
      <c r="G228" s="144"/>
      <c r="H228" s="71"/>
      <c r="I228" s="71"/>
      <c r="J228" s="71"/>
      <c r="K228" s="71"/>
      <c r="L228" s="71"/>
      <c r="M228" s="71"/>
      <c r="N228" s="71"/>
      <c r="O228" s="71"/>
      <c r="P228" s="71"/>
      <c r="Q228" s="148"/>
      <c r="R228" s="71"/>
      <c r="S228" s="71"/>
      <c r="T228" s="71"/>
      <c r="U228" s="71"/>
      <c r="V228" s="71"/>
      <c r="W228" s="71"/>
      <c r="X228" s="113"/>
      <c r="Y228" s="71"/>
      <c r="Z228" s="71"/>
      <c r="AA228" s="71"/>
    </row>
    <row r="229" spans="1:27" ht="14.25" customHeight="1" x14ac:dyDescent="0.25">
      <c r="A229" s="71"/>
      <c r="B229" s="71"/>
      <c r="C229" s="71"/>
      <c r="D229" s="71"/>
      <c r="E229" s="71"/>
      <c r="F229" s="71"/>
      <c r="G229" s="144"/>
      <c r="H229" s="71"/>
      <c r="I229" s="71"/>
      <c r="J229" s="71"/>
      <c r="K229" s="71"/>
      <c r="L229" s="71"/>
      <c r="M229" s="71"/>
      <c r="N229" s="71"/>
      <c r="O229" s="71"/>
      <c r="P229" s="71"/>
      <c r="Q229" s="148"/>
      <c r="R229" s="71"/>
      <c r="S229" s="71"/>
      <c r="T229" s="71"/>
      <c r="U229" s="71"/>
      <c r="V229" s="71"/>
      <c r="W229" s="71"/>
      <c r="X229" s="113"/>
      <c r="Y229" s="71"/>
      <c r="Z229" s="71"/>
      <c r="AA229" s="71"/>
    </row>
    <row r="230" spans="1:27" ht="14.25" customHeight="1" x14ac:dyDescent="0.25">
      <c r="A230" s="71"/>
      <c r="B230" s="71"/>
      <c r="C230" s="71"/>
      <c r="D230" s="71"/>
      <c r="E230" s="71"/>
      <c r="F230" s="71"/>
      <c r="G230" s="144"/>
      <c r="H230" s="71"/>
      <c r="I230" s="71"/>
      <c r="J230" s="71"/>
      <c r="K230" s="71"/>
      <c r="L230" s="71"/>
      <c r="M230" s="71"/>
      <c r="N230" s="71"/>
      <c r="O230" s="71"/>
      <c r="P230" s="71"/>
      <c r="Q230" s="148"/>
      <c r="R230" s="71"/>
      <c r="S230" s="71"/>
      <c r="T230" s="71"/>
      <c r="U230" s="71"/>
      <c r="V230" s="71"/>
      <c r="W230" s="71"/>
      <c r="X230" s="113"/>
      <c r="Y230" s="71"/>
      <c r="Z230" s="71"/>
      <c r="AA230" s="71"/>
    </row>
    <row r="231" spans="1:27" ht="14.25" customHeight="1" x14ac:dyDescent="0.25">
      <c r="A231" s="71"/>
      <c r="B231" s="71"/>
      <c r="C231" s="71"/>
      <c r="D231" s="71"/>
      <c r="E231" s="71"/>
      <c r="F231" s="71"/>
      <c r="G231" s="144"/>
      <c r="H231" s="71"/>
      <c r="I231" s="71"/>
      <c r="J231" s="71"/>
      <c r="K231" s="71"/>
      <c r="L231" s="71"/>
      <c r="M231" s="71"/>
      <c r="N231" s="71"/>
      <c r="O231" s="71"/>
      <c r="P231" s="71"/>
      <c r="Q231" s="148"/>
      <c r="R231" s="71"/>
      <c r="S231" s="71"/>
      <c r="T231" s="71"/>
      <c r="U231" s="71"/>
      <c r="V231" s="71"/>
      <c r="W231" s="71"/>
      <c r="X231" s="113"/>
      <c r="Y231" s="71"/>
      <c r="Z231" s="71"/>
      <c r="AA231" s="71"/>
    </row>
    <row r="232" spans="1:27" ht="14.25" customHeight="1" x14ac:dyDescent="0.25">
      <c r="A232" s="71"/>
      <c r="B232" s="71"/>
      <c r="C232" s="71"/>
      <c r="D232" s="71"/>
      <c r="E232" s="71"/>
      <c r="F232" s="71"/>
      <c r="G232" s="144"/>
      <c r="H232" s="71"/>
      <c r="I232" s="71"/>
      <c r="J232" s="71"/>
      <c r="K232" s="71"/>
      <c r="L232" s="71"/>
      <c r="M232" s="71"/>
      <c r="N232" s="71"/>
      <c r="O232" s="71"/>
      <c r="P232" s="71"/>
      <c r="Q232" s="148"/>
      <c r="R232" s="71"/>
      <c r="S232" s="71"/>
      <c r="T232" s="71"/>
      <c r="U232" s="71"/>
      <c r="V232" s="71"/>
      <c r="W232" s="71"/>
      <c r="X232" s="113"/>
      <c r="Y232" s="71"/>
      <c r="Z232" s="71"/>
      <c r="AA232" s="71"/>
    </row>
    <row r="233" spans="1:27" ht="14.25" customHeight="1" x14ac:dyDescent="0.25">
      <c r="A233" s="71"/>
      <c r="B233" s="71"/>
      <c r="C233" s="71"/>
      <c r="D233" s="71"/>
      <c r="E233" s="71"/>
      <c r="F233" s="71"/>
      <c r="G233" s="144"/>
      <c r="H233" s="71"/>
      <c r="I233" s="71"/>
      <c r="J233" s="71"/>
      <c r="K233" s="71"/>
      <c r="L233" s="71"/>
      <c r="M233" s="71"/>
      <c r="N233" s="71"/>
      <c r="O233" s="71"/>
      <c r="P233" s="71"/>
      <c r="Q233" s="148"/>
      <c r="R233" s="71"/>
      <c r="S233" s="71"/>
      <c r="T233" s="71"/>
      <c r="U233" s="71"/>
      <c r="V233" s="71"/>
      <c r="W233" s="71"/>
      <c r="X233" s="113"/>
      <c r="Y233" s="71"/>
      <c r="Z233" s="71"/>
      <c r="AA233" s="71"/>
    </row>
    <row r="234" spans="1:27" ht="14.25" customHeight="1" x14ac:dyDescent="0.25">
      <c r="A234" s="71"/>
      <c r="B234" s="71"/>
      <c r="C234" s="71"/>
      <c r="D234" s="71"/>
      <c r="E234" s="71"/>
      <c r="F234" s="71"/>
      <c r="G234" s="144"/>
      <c r="H234" s="71"/>
      <c r="I234" s="71"/>
      <c r="J234" s="71"/>
      <c r="K234" s="71"/>
      <c r="L234" s="71"/>
      <c r="M234" s="71"/>
      <c r="N234" s="71"/>
      <c r="O234" s="71"/>
      <c r="P234" s="71"/>
      <c r="Q234" s="148"/>
      <c r="R234" s="71"/>
      <c r="S234" s="71"/>
      <c r="T234" s="71"/>
      <c r="U234" s="71"/>
      <c r="V234" s="71"/>
      <c r="W234" s="71"/>
      <c r="X234" s="113"/>
      <c r="Y234" s="71"/>
      <c r="Z234" s="71"/>
      <c r="AA234" s="71"/>
    </row>
    <row r="235" spans="1:27" ht="14.25" customHeight="1" x14ac:dyDescent="0.25">
      <c r="A235" s="71"/>
      <c r="B235" s="71"/>
      <c r="C235" s="71"/>
      <c r="D235" s="71"/>
      <c r="E235" s="71"/>
      <c r="F235" s="71"/>
      <c r="G235" s="144"/>
      <c r="H235" s="71"/>
      <c r="I235" s="71"/>
      <c r="J235" s="71"/>
      <c r="K235" s="71"/>
      <c r="L235" s="71"/>
      <c r="M235" s="71"/>
      <c r="N235" s="71"/>
      <c r="O235" s="71"/>
      <c r="P235" s="71"/>
      <c r="Q235" s="148"/>
      <c r="R235" s="71"/>
      <c r="S235" s="71"/>
      <c r="T235" s="71"/>
      <c r="U235" s="71"/>
      <c r="V235" s="71"/>
      <c r="W235" s="71"/>
      <c r="X235" s="113"/>
      <c r="Y235" s="71"/>
      <c r="Z235" s="71"/>
      <c r="AA235" s="71"/>
    </row>
    <row r="236" spans="1:27" ht="14.25" customHeight="1" x14ac:dyDescent="0.25">
      <c r="A236" s="71"/>
      <c r="B236" s="71"/>
      <c r="C236" s="71"/>
      <c r="D236" s="71"/>
      <c r="E236" s="71"/>
      <c r="F236" s="71"/>
      <c r="G236" s="144"/>
      <c r="H236" s="71"/>
      <c r="I236" s="71"/>
      <c r="J236" s="71"/>
      <c r="K236" s="71"/>
      <c r="L236" s="71"/>
      <c r="M236" s="71"/>
      <c r="N236" s="71"/>
      <c r="O236" s="71"/>
      <c r="P236" s="71"/>
      <c r="Q236" s="148"/>
      <c r="R236" s="71"/>
      <c r="S236" s="71"/>
      <c r="T236" s="71"/>
      <c r="U236" s="71"/>
      <c r="V236" s="71"/>
      <c r="W236" s="71"/>
      <c r="X236" s="113"/>
      <c r="Y236" s="71"/>
      <c r="Z236" s="71"/>
      <c r="AA236" s="71"/>
    </row>
    <row r="237" spans="1:27" ht="14.25" customHeight="1" x14ac:dyDescent="0.25">
      <c r="A237" s="71"/>
      <c r="B237" s="71"/>
      <c r="C237" s="71"/>
      <c r="D237" s="71"/>
      <c r="E237" s="71"/>
      <c r="F237" s="71"/>
      <c r="G237" s="144"/>
      <c r="H237" s="71"/>
      <c r="I237" s="71"/>
      <c r="J237" s="71"/>
      <c r="K237" s="71"/>
      <c r="L237" s="71"/>
      <c r="M237" s="71"/>
      <c r="N237" s="71"/>
      <c r="O237" s="71"/>
      <c r="P237" s="71"/>
      <c r="Q237" s="148"/>
      <c r="R237" s="71"/>
      <c r="S237" s="71"/>
      <c r="T237" s="71"/>
      <c r="U237" s="71"/>
      <c r="V237" s="71"/>
      <c r="W237" s="71"/>
      <c r="X237" s="113"/>
      <c r="Y237" s="71"/>
      <c r="Z237" s="71"/>
      <c r="AA237" s="71"/>
    </row>
    <row r="238" spans="1:27" ht="14.25" customHeight="1" x14ac:dyDescent="0.25">
      <c r="A238" s="71"/>
      <c r="B238" s="71"/>
      <c r="C238" s="71"/>
      <c r="D238" s="71"/>
      <c r="E238" s="71"/>
      <c r="F238" s="71"/>
      <c r="G238" s="144"/>
      <c r="H238" s="71"/>
      <c r="I238" s="71"/>
      <c r="J238" s="71"/>
      <c r="K238" s="71"/>
      <c r="L238" s="71"/>
      <c r="M238" s="71"/>
      <c r="N238" s="71"/>
      <c r="O238" s="71"/>
      <c r="P238" s="71"/>
      <c r="Q238" s="148"/>
      <c r="R238" s="71"/>
      <c r="S238" s="71"/>
      <c r="T238" s="71"/>
      <c r="U238" s="71"/>
      <c r="V238" s="71"/>
      <c r="W238" s="71"/>
      <c r="X238" s="113"/>
      <c r="Y238" s="71"/>
      <c r="Z238" s="71"/>
      <c r="AA238" s="71"/>
    </row>
    <row r="239" spans="1:27" ht="14.25" customHeight="1" x14ac:dyDescent="0.25">
      <c r="A239" s="71"/>
      <c r="B239" s="71"/>
      <c r="C239" s="71"/>
      <c r="D239" s="71"/>
      <c r="E239" s="71"/>
      <c r="F239" s="71"/>
      <c r="G239" s="144"/>
      <c r="H239" s="71"/>
      <c r="I239" s="71"/>
      <c r="J239" s="71"/>
      <c r="K239" s="71"/>
      <c r="L239" s="71"/>
      <c r="M239" s="71"/>
      <c r="N239" s="71"/>
      <c r="O239" s="71"/>
      <c r="P239" s="71"/>
      <c r="Q239" s="148"/>
      <c r="R239" s="71"/>
      <c r="S239" s="71"/>
      <c r="T239" s="71"/>
      <c r="U239" s="71"/>
      <c r="V239" s="71"/>
      <c r="W239" s="71"/>
      <c r="X239" s="113"/>
      <c r="Y239" s="71"/>
      <c r="Z239" s="71"/>
      <c r="AA239" s="71"/>
    </row>
    <row r="240" spans="1:27" ht="14.25" customHeight="1" x14ac:dyDescent="0.25">
      <c r="A240" s="71"/>
      <c r="B240" s="71"/>
      <c r="C240" s="71"/>
      <c r="D240" s="71"/>
      <c r="E240" s="71"/>
      <c r="F240" s="71"/>
      <c r="G240" s="149"/>
      <c r="H240" s="71"/>
      <c r="I240" s="71"/>
      <c r="J240" s="71"/>
      <c r="K240" s="71"/>
      <c r="L240" s="71"/>
      <c r="M240" s="71"/>
      <c r="N240" s="71"/>
      <c r="O240" s="71"/>
      <c r="P240" s="71"/>
      <c r="Q240" s="148"/>
      <c r="R240" s="71"/>
      <c r="S240" s="71"/>
      <c r="T240" s="71"/>
      <c r="U240" s="71"/>
      <c r="V240" s="71"/>
      <c r="W240" s="71"/>
      <c r="X240" s="113"/>
      <c r="Y240" s="71"/>
      <c r="Z240" s="71"/>
      <c r="AA240" s="71"/>
    </row>
    <row r="241" spans="1:27" ht="14.25" customHeight="1" x14ac:dyDescent="0.25">
      <c r="A241" s="71"/>
      <c r="B241" s="71"/>
      <c r="C241" s="71"/>
      <c r="D241" s="71"/>
      <c r="E241" s="71"/>
      <c r="F241" s="71"/>
      <c r="G241" s="144"/>
      <c r="H241" s="71"/>
      <c r="I241" s="71"/>
      <c r="J241" s="71"/>
      <c r="K241" s="71"/>
      <c r="L241" s="71"/>
      <c r="M241" s="71"/>
      <c r="N241" s="71"/>
      <c r="O241" s="71"/>
      <c r="P241" s="71"/>
      <c r="Q241" s="148"/>
      <c r="R241" s="71"/>
      <c r="S241" s="71"/>
      <c r="T241" s="71"/>
      <c r="U241" s="71"/>
      <c r="V241" s="71"/>
      <c r="W241" s="71"/>
      <c r="X241" s="113"/>
      <c r="Y241" s="71"/>
      <c r="Z241" s="71"/>
      <c r="AA241" s="71"/>
    </row>
    <row r="242" spans="1:27" ht="14.25" customHeight="1" x14ac:dyDescent="0.25">
      <c r="A242" s="71"/>
      <c r="B242" s="71"/>
      <c r="C242" s="71"/>
      <c r="D242" s="71"/>
      <c r="E242" s="71"/>
      <c r="F242" s="71"/>
      <c r="G242" s="144"/>
      <c r="H242" s="71"/>
      <c r="I242" s="71"/>
      <c r="J242" s="71"/>
      <c r="K242" s="71"/>
      <c r="L242" s="71"/>
      <c r="M242" s="71"/>
      <c r="N242" s="71"/>
      <c r="O242" s="71"/>
      <c r="P242" s="71"/>
      <c r="Q242" s="148"/>
      <c r="R242" s="71"/>
      <c r="S242" s="71"/>
      <c r="T242" s="71"/>
      <c r="U242" s="71"/>
      <c r="V242" s="71"/>
      <c r="W242" s="71"/>
      <c r="X242" s="113"/>
      <c r="Y242" s="71"/>
      <c r="Z242" s="71"/>
      <c r="AA242" s="71"/>
    </row>
    <row r="243" spans="1:27" ht="14.25" customHeight="1" x14ac:dyDescent="0.25">
      <c r="A243" s="71"/>
      <c r="B243" s="71"/>
      <c r="C243" s="71"/>
      <c r="D243" s="71"/>
      <c r="E243" s="71"/>
      <c r="F243" s="71"/>
      <c r="G243" s="144"/>
      <c r="H243" s="71"/>
      <c r="I243" s="71"/>
      <c r="J243" s="71"/>
      <c r="K243" s="71"/>
      <c r="L243" s="71"/>
      <c r="M243" s="71"/>
      <c r="N243" s="71"/>
      <c r="O243" s="71"/>
      <c r="P243" s="71"/>
      <c r="Q243" s="148"/>
      <c r="R243" s="71"/>
      <c r="S243" s="71"/>
      <c r="T243" s="71"/>
      <c r="U243" s="71"/>
      <c r="V243" s="71"/>
      <c r="W243" s="71"/>
      <c r="X243" s="113"/>
      <c r="Y243" s="71"/>
      <c r="Z243" s="71"/>
      <c r="AA243" s="71"/>
    </row>
    <row r="244" spans="1:27" ht="14.25" customHeight="1" x14ac:dyDescent="0.25">
      <c r="A244" s="71"/>
      <c r="B244" s="71"/>
      <c r="C244" s="71"/>
      <c r="D244" s="71"/>
      <c r="E244" s="71"/>
      <c r="F244" s="71"/>
      <c r="G244" s="144"/>
      <c r="H244" s="71"/>
      <c r="I244" s="71"/>
      <c r="J244" s="71"/>
      <c r="K244" s="71"/>
      <c r="L244" s="71"/>
      <c r="M244" s="71"/>
      <c r="N244" s="71"/>
      <c r="O244" s="71"/>
      <c r="P244" s="71"/>
      <c r="Q244" s="148"/>
      <c r="R244" s="71"/>
      <c r="S244" s="71"/>
      <c r="T244" s="71"/>
      <c r="U244" s="71"/>
      <c r="V244" s="71"/>
      <c r="W244" s="71"/>
      <c r="X244" s="113"/>
      <c r="Y244" s="71"/>
      <c r="Z244" s="71"/>
      <c r="AA244" s="71"/>
    </row>
    <row r="245" spans="1:27" ht="14.25" customHeight="1" x14ac:dyDescent="0.25">
      <c r="A245" s="71"/>
      <c r="B245" s="71"/>
      <c r="C245" s="71"/>
      <c r="D245" s="71"/>
      <c r="E245" s="71"/>
      <c r="F245" s="71"/>
      <c r="G245" s="144"/>
      <c r="H245" s="71"/>
      <c r="I245" s="71"/>
      <c r="J245" s="71"/>
      <c r="K245" s="71"/>
      <c r="L245" s="71"/>
      <c r="M245" s="71"/>
      <c r="N245" s="71"/>
      <c r="O245" s="71"/>
      <c r="P245" s="71"/>
      <c r="Q245" s="148"/>
      <c r="R245" s="71"/>
      <c r="S245" s="71"/>
      <c r="T245" s="71"/>
      <c r="U245" s="71"/>
      <c r="V245" s="71"/>
      <c r="W245" s="71"/>
      <c r="X245" s="113"/>
      <c r="Y245" s="71"/>
      <c r="Z245" s="71"/>
      <c r="AA245" s="71"/>
    </row>
    <row r="246" spans="1:27" ht="14.25" customHeight="1" x14ac:dyDescent="0.25">
      <c r="A246" s="71"/>
      <c r="B246" s="71"/>
      <c r="C246" s="71"/>
      <c r="D246" s="71"/>
      <c r="E246" s="71"/>
      <c r="F246" s="71"/>
      <c r="G246" s="144"/>
      <c r="H246" s="71"/>
      <c r="I246" s="71"/>
      <c r="J246" s="71"/>
      <c r="K246" s="71"/>
      <c r="L246" s="71"/>
      <c r="M246" s="71"/>
      <c r="N246" s="71"/>
      <c r="O246" s="71"/>
      <c r="P246" s="71"/>
      <c r="Q246" s="148"/>
      <c r="R246" s="71"/>
      <c r="S246" s="71"/>
      <c r="T246" s="71"/>
      <c r="U246" s="71"/>
      <c r="V246" s="71"/>
      <c r="W246" s="71"/>
      <c r="X246" s="113"/>
      <c r="Y246" s="71"/>
      <c r="Z246" s="71"/>
      <c r="AA246" s="71"/>
    </row>
    <row r="247" spans="1:27" ht="14.25" customHeight="1" x14ac:dyDescent="0.25">
      <c r="A247" s="71"/>
      <c r="B247" s="71"/>
      <c r="C247" s="71"/>
      <c r="D247" s="71"/>
      <c r="E247" s="71"/>
      <c r="F247" s="71"/>
      <c r="G247" s="144"/>
      <c r="H247" s="71"/>
      <c r="I247" s="71"/>
      <c r="J247" s="71"/>
      <c r="K247" s="71"/>
      <c r="L247" s="71"/>
      <c r="M247" s="71"/>
      <c r="N247" s="71"/>
      <c r="O247" s="71"/>
      <c r="P247" s="71"/>
      <c r="Q247" s="148"/>
      <c r="R247" s="71"/>
      <c r="S247" s="71"/>
      <c r="T247" s="71"/>
      <c r="U247" s="71"/>
      <c r="V247" s="71"/>
      <c r="W247" s="71"/>
      <c r="X247" s="113"/>
      <c r="Y247" s="71"/>
      <c r="Z247" s="71"/>
      <c r="AA247" s="71"/>
    </row>
    <row r="248" spans="1:27" ht="14.25" customHeight="1" x14ac:dyDescent="0.25">
      <c r="A248" s="71"/>
      <c r="B248" s="71"/>
      <c r="C248" s="71"/>
      <c r="D248" s="71"/>
      <c r="E248" s="71"/>
      <c r="F248" s="71"/>
      <c r="G248" s="144"/>
      <c r="H248" s="71"/>
      <c r="I248" s="71"/>
      <c r="J248" s="71"/>
      <c r="K248" s="71"/>
      <c r="L248" s="71"/>
      <c r="M248" s="71"/>
      <c r="N248" s="71"/>
      <c r="O248" s="71"/>
      <c r="P248" s="71"/>
      <c r="Q248" s="148"/>
      <c r="R248" s="71"/>
      <c r="S248" s="71"/>
      <c r="T248" s="71"/>
      <c r="U248" s="71"/>
      <c r="V248" s="71"/>
      <c r="W248" s="71"/>
      <c r="X248" s="113"/>
      <c r="Y248" s="71"/>
      <c r="Z248" s="71"/>
      <c r="AA248" s="71"/>
    </row>
    <row r="249" spans="1:27" ht="14.25" customHeight="1" x14ac:dyDescent="0.25">
      <c r="A249" s="71"/>
      <c r="B249" s="71"/>
      <c r="C249" s="71"/>
      <c r="D249" s="71"/>
      <c r="E249" s="71"/>
      <c r="F249" s="71"/>
      <c r="G249" s="144"/>
      <c r="H249" s="71"/>
      <c r="I249" s="71"/>
      <c r="J249" s="71"/>
      <c r="K249" s="71"/>
      <c r="L249" s="71"/>
      <c r="M249" s="71"/>
      <c r="N249" s="71"/>
      <c r="O249" s="71"/>
      <c r="P249" s="71"/>
      <c r="Q249" s="148"/>
      <c r="R249" s="71"/>
      <c r="S249" s="71"/>
      <c r="T249" s="71"/>
      <c r="U249" s="71"/>
      <c r="V249" s="71"/>
      <c r="W249" s="71"/>
      <c r="X249" s="113"/>
      <c r="Y249" s="71"/>
      <c r="Z249" s="71"/>
      <c r="AA249" s="71"/>
    </row>
    <row r="250" spans="1:27" ht="14.25" customHeight="1" x14ac:dyDescent="0.25">
      <c r="A250" s="71"/>
      <c r="B250" s="71"/>
      <c r="C250" s="71"/>
      <c r="D250" s="71"/>
      <c r="E250" s="71"/>
      <c r="F250" s="71"/>
      <c r="G250" s="144"/>
      <c r="H250" s="71"/>
      <c r="I250" s="71"/>
      <c r="J250" s="71"/>
      <c r="K250" s="71"/>
      <c r="L250" s="71"/>
      <c r="M250" s="71"/>
      <c r="N250" s="71"/>
      <c r="O250" s="71"/>
      <c r="P250" s="71"/>
      <c r="Q250" s="148"/>
      <c r="R250" s="71"/>
      <c r="S250" s="71"/>
      <c r="T250" s="71"/>
      <c r="U250" s="71"/>
      <c r="V250" s="71"/>
      <c r="W250" s="71"/>
      <c r="X250" s="113"/>
      <c r="Y250" s="71"/>
      <c r="Z250" s="71"/>
      <c r="AA250" s="71"/>
    </row>
    <row r="251" spans="1:27" ht="14.25" customHeight="1" x14ac:dyDescent="0.25">
      <c r="A251" s="71"/>
      <c r="B251" s="71"/>
      <c r="C251" s="71"/>
      <c r="D251" s="71"/>
      <c r="E251" s="71"/>
      <c r="F251" s="71"/>
      <c r="G251" s="144"/>
      <c r="H251" s="71"/>
      <c r="I251" s="71"/>
      <c r="J251" s="71"/>
      <c r="K251" s="71"/>
      <c r="L251" s="71"/>
      <c r="M251" s="71"/>
      <c r="N251" s="71"/>
      <c r="O251" s="71"/>
      <c r="P251" s="71"/>
      <c r="Q251" s="148"/>
      <c r="R251" s="71"/>
      <c r="S251" s="71"/>
      <c r="T251" s="71"/>
      <c r="U251" s="71"/>
      <c r="V251" s="71"/>
      <c r="W251" s="71"/>
      <c r="X251" s="113"/>
      <c r="Y251" s="71"/>
      <c r="Z251" s="71"/>
      <c r="AA251" s="71"/>
    </row>
    <row r="252" spans="1:27" ht="14.25" customHeight="1" x14ac:dyDescent="0.25">
      <c r="A252" s="71"/>
      <c r="B252" s="71"/>
      <c r="C252" s="71"/>
      <c r="D252" s="71"/>
      <c r="E252" s="71"/>
      <c r="F252" s="71"/>
      <c r="G252" s="144"/>
      <c r="H252" s="71"/>
      <c r="I252" s="71"/>
      <c r="J252" s="71"/>
      <c r="K252" s="71"/>
      <c r="L252" s="71"/>
      <c r="M252" s="71"/>
      <c r="N252" s="71"/>
      <c r="O252" s="71"/>
      <c r="P252" s="71"/>
      <c r="Q252" s="148"/>
      <c r="R252" s="71"/>
      <c r="S252" s="71"/>
      <c r="T252" s="71"/>
      <c r="U252" s="71"/>
      <c r="V252" s="71"/>
      <c r="W252" s="71"/>
      <c r="X252" s="113"/>
      <c r="Y252" s="71"/>
      <c r="Z252" s="71"/>
      <c r="AA252" s="71"/>
    </row>
    <row r="253" spans="1:27" ht="14.25" customHeight="1" x14ac:dyDescent="0.25">
      <c r="A253" s="71"/>
      <c r="B253" s="71"/>
      <c r="C253" s="71"/>
      <c r="D253" s="71"/>
      <c r="E253" s="71"/>
      <c r="F253" s="71"/>
      <c r="G253" s="144"/>
      <c r="H253" s="71"/>
      <c r="I253" s="71"/>
      <c r="J253" s="71"/>
      <c r="K253" s="71"/>
      <c r="L253" s="71"/>
      <c r="M253" s="71"/>
      <c r="N253" s="71"/>
      <c r="O253" s="71"/>
      <c r="P253" s="71"/>
      <c r="Q253" s="148"/>
      <c r="R253" s="71"/>
      <c r="S253" s="71"/>
      <c r="T253" s="71"/>
      <c r="U253" s="71"/>
      <c r="V253" s="71"/>
      <c r="W253" s="71"/>
      <c r="X253" s="113"/>
      <c r="Y253" s="71"/>
      <c r="Z253" s="71"/>
      <c r="AA253" s="71"/>
    </row>
    <row r="254" spans="1:27" ht="14.25" customHeight="1" x14ac:dyDescent="0.25">
      <c r="A254" s="71"/>
      <c r="B254" s="71"/>
      <c r="C254" s="71"/>
      <c r="D254" s="71"/>
      <c r="E254" s="71"/>
      <c r="F254" s="71"/>
      <c r="G254" s="144"/>
      <c r="H254" s="71"/>
      <c r="I254" s="71"/>
      <c r="J254" s="71"/>
      <c r="K254" s="71"/>
      <c r="L254" s="71"/>
      <c r="M254" s="71"/>
      <c r="N254" s="71"/>
      <c r="O254" s="71"/>
      <c r="P254" s="71"/>
      <c r="Q254" s="148"/>
      <c r="R254" s="71"/>
      <c r="S254" s="71"/>
      <c r="T254" s="71"/>
      <c r="U254" s="71"/>
      <c r="V254" s="71"/>
      <c r="W254" s="71"/>
      <c r="X254" s="113"/>
      <c r="Y254" s="71"/>
      <c r="Z254" s="71"/>
      <c r="AA254" s="71"/>
    </row>
    <row r="255" spans="1:27" ht="14.25" customHeight="1" x14ac:dyDescent="0.25">
      <c r="A255" s="71"/>
      <c r="B255" s="71"/>
      <c r="C255" s="71"/>
      <c r="D255" s="71"/>
      <c r="E255" s="71"/>
      <c r="F255" s="71"/>
      <c r="G255" s="144"/>
      <c r="H255" s="71"/>
      <c r="I255" s="71"/>
      <c r="J255" s="71"/>
      <c r="K255" s="71"/>
      <c r="L255" s="71"/>
      <c r="M255" s="71"/>
      <c r="N255" s="71"/>
      <c r="O255" s="71"/>
      <c r="P255" s="71"/>
      <c r="Q255" s="148"/>
      <c r="R255" s="71"/>
      <c r="S255" s="71"/>
      <c r="T255" s="71"/>
      <c r="U255" s="71"/>
      <c r="V255" s="71"/>
      <c r="W255" s="71"/>
      <c r="X255" s="113"/>
      <c r="Y255" s="71"/>
      <c r="Z255" s="71"/>
      <c r="AA255" s="71"/>
    </row>
    <row r="256" spans="1:27" ht="14.25" customHeight="1" x14ac:dyDescent="0.25">
      <c r="A256" s="71"/>
      <c r="B256" s="71"/>
      <c r="C256" s="71"/>
      <c r="D256" s="71"/>
      <c r="E256" s="71"/>
      <c r="F256" s="71"/>
      <c r="G256" s="144"/>
      <c r="H256" s="71"/>
      <c r="I256" s="71"/>
      <c r="J256" s="71"/>
      <c r="K256" s="71"/>
      <c r="L256" s="71"/>
      <c r="M256" s="71"/>
      <c r="N256" s="71"/>
      <c r="O256" s="71"/>
      <c r="P256" s="71"/>
      <c r="Q256" s="148"/>
      <c r="R256" s="71"/>
      <c r="S256" s="71"/>
      <c r="T256" s="71"/>
      <c r="U256" s="71"/>
      <c r="V256" s="71"/>
      <c r="W256" s="71"/>
      <c r="X256" s="113"/>
      <c r="Y256" s="71"/>
      <c r="Z256" s="71"/>
      <c r="AA256" s="71"/>
    </row>
    <row r="257" spans="1:27" ht="14.25" customHeight="1" x14ac:dyDescent="0.25">
      <c r="A257" s="71"/>
      <c r="B257" s="71"/>
      <c r="C257" s="71"/>
      <c r="D257" s="71"/>
      <c r="E257" s="71"/>
      <c r="F257" s="71"/>
      <c r="G257" s="144"/>
      <c r="H257" s="71"/>
      <c r="I257" s="71"/>
      <c r="J257" s="71"/>
      <c r="K257" s="71"/>
      <c r="L257" s="71"/>
      <c r="M257" s="71"/>
      <c r="N257" s="71"/>
      <c r="O257" s="71"/>
      <c r="P257" s="71"/>
      <c r="Q257" s="148"/>
      <c r="R257" s="71"/>
      <c r="S257" s="71"/>
      <c r="T257" s="71"/>
      <c r="U257" s="71"/>
      <c r="V257" s="71"/>
      <c r="W257" s="71"/>
      <c r="X257" s="113"/>
      <c r="Y257" s="71"/>
      <c r="Z257" s="71"/>
      <c r="AA257" s="71"/>
    </row>
    <row r="258" spans="1:27" ht="14.25" customHeight="1" x14ac:dyDescent="0.25">
      <c r="A258" s="71"/>
      <c r="B258" s="71"/>
      <c r="C258" s="71"/>
      <c r="D258" s="71"/>
      <c r="E258" s="71"/>
      <c r="F258" s="71"/>
      <c r="G258" s="144"/>
      <c r="H258" s="71"/>
      <c r="I258" s="71"/>
      <c r="J258" s="71"/>
      <c r="K258" s="71"/>
      <c r="L258" s="71"/>
      <c r="M258" s="71"/>
      <c r="N258" s="71"/>
      <c r="O258" s="71"/>
      <c r="P258" s="71"/>
      <c r="Q258" s="148"/>
      <c r="R258" s="71"/>
      <c r="S258" s="71"/>
      <c r="T258" s="71"/>
      <c r="U258" s="71"/>
      <c r="V258" s="71"/>
      <c r="W258" s="71"/>
      <c r="X258" s="113"/>
      <c r="Y258" s="71"/>
      <c r="Z258" s="71"/>
      <c r="AA258" s="71"/>
    </row>
    <row r="259" spans="1:27" ht="14.25" customHeight="1" x14ac:dyDescent="0.25">
      <c r="A259" s="71"/>
      <c r="B259" s="71"/>
      <c r="C259" s="71"/>
      <c r="D259" s="71"/>
      <c r="E259" s="71"/>
      <c r="F259" s="71"/>
      <c r="G259" s="144"/>
      <c r="H259" s="71"/>
      <c r="I259" s="71"/>
      <c r="J259" s="71"/>
      <c r="K259" s="71"/>
      <c r="L259" s="71"/>
      <c r="M259" s="71"/>
      <c r="N259" s="71"/>
      <c r="O259" s="71"/>
      <c r="P259" s="71"/>
      <c r="Q259" s="148"/>
      <c r="R259" s="71"/>
      <c r="S259" s="71"/>
      <c r="T259" s="71"/>
      <c r="U259" s="71"/>
      <c r="V259" s="71"/>
      <c r="W259" s="71"/>
      <c r="X259" s="113"/>
      <c r="Y259" s="71"/>
      <c r="Z259" s="71"/>
      <c r="AA259" s="71"/>
    </row>
    <row r="260" spans="1:27" ht="14.25" customHeight="1" x14ac:dyDescent="0.25">
      <c r="A260" s="71"/>
      <c r="B260" s="71"/>
      <c r="C260" s="71"/>
      <c r="D260" s="71"/>
      <c r="E260" s="71"/>
      <c r="F260" s="71"/>
      <c r="G260" s="144"/>
      <c r="H260" s="71"/>
      <c r="I260" s="71"/>
      <c r="J260" s="71"/>
      <c r="K260" s="71"/>
      <c r="L260" s="71"/>
      <c r="M260" s="71"/>
      <c r="N260" s="71"/>
      <c r="O260" s="71"/>
      <c r="P260" s="71"/>
      <c r="Q260" s="148"/>
      <c r="R260" s="71"/>
      <c r="S260" s="71"/>
      <c r="T260" s="71"/>
      <c r="U260" s="71"/>
      <c r="V260" s="71"/>
      <c r="W260" s="71"/>
      <c r="X260" s="113"/>
      <c r="Y260" s="71"/>
      <c r="Z260" s="71"/>
      <c r="AA260" s="71"/>
    </row>
    <row r="261" spans="1:27" ht="14.25" customHeight="1" x14ac:dyDescent="0.25">
      <c r="A261" s="71"/>
      <c r="B261" s="71"/>
      <c r="C261" s="71"/>
      <c r="D261" s="71"/>
      <c r="E261" s="71"/>
      <c r="F261" s="71"/>
      <c r="G261" s="144"/>
      <c r="H261" s="71"/>
      <c r="I261" s="71"/>
      <c r="J261" s="71"/>
      <c r="K261" s="71"/>
      <c r="L261" s="71"/>
      <c r="M261" s="71"/>
      <c r="N261" s="71"/>
      <c r="O261" s="71"/>
      <c r="P261" s="71"/>
      <c r="Q261" s="148"/>
      <c r="R261" s="71"/>
      <c r="S261" s="71"/>
      <c r="T261" s="71"/>
      <c r="U261" s="71"/>
      <c r="V261" s="71"/>
      <c r="W261" s="71"/>
      <c r="X261" s="113"/>
      <c r="Y261" s="71"/>
      <c r="Z261" s="71"/>
      <c r="AA261" s="71"/>
    </row>
    <row r="262" spans="1:27" ht="14.25" customHeight="1" x14ac:dyDescent="0.25">
      <c r="A262" s="71"/>
      <c r="B262" s="71"/>
      <c r="C262" s="71"/>
      <c r="D262" s="71"/>
      <c r="E262" s="71"/>
      <c r="F262" s="71"/>
      <c r="G262" s="144"/>
      <c r="H262" s="71"/>
      <c r="I262" s="71"/>
      <c r="J262" s="71"/>
      <c r="K262" s="71"/>
      <c r="L262" s="71"/>
      <c r="M262" s="71"/>
      <c r="N262" s="71"/>
      <c r="O262" s="71"/>
      <c r="P262" s="71"/>
      <c r="Q262" s="148"/>
      <c r="R262" s="71"/>
      <c r="S262" s="71"/>
      <c r="T262" s="71"/>
      <c r="U262" s="71"/>
      <c r="V262" s="71"/>
      <c r="W262" s="71"/>
      <c r="X262" s="113"/>
      <c r="Y262" s="71"/>
      <c r="Z262" s="71"/>
      <c r="AA262" s="71"/>
    </row>
    <row r="263" spans="1:27" ht="14.25" customHeight="1" x14ac:dyDescent="0.25">
      <c r="A263" s="71"/>
      <c r="B263" s="71"/>
      <c r="C263" s="71"/>
      <c r="D263" s="71"/>
      <c r="E263" s="71"/>
      <c r="F263" s="71"/>
      <c r="G263" s="144"/>
      <c r="H263" s="71"/>
      <c r="I263" s="71"/>
      <c r="J263" s="71"/>
      <c r="K263" s="71"/>
      <c r="L263" s="71"/>
      <c r="M263" s="71"/>
      <c r="N263" s="71"/>
      <c r="O263" s="71"/>
      <c r="P263" s="71"/>
      <c r="Q263" s="148"/>
      <c r="R263" s="71"/>
      <c r="S263" s="71"/>
      <c r="T263" s="71"/>
      <c r="U263" s="71"/>
      <c r="V263" s="71"/>
      <c r="W263" s="71"/>
      <c r="X263" s="113"/>
      <c r="Y263" s="71"/>
      <c r="Z263" s="71"/>
      <c r="AA263" s="71"/>
    </row>
    <row r="264" spans="1:27" ht="14.25" customHeight="1" x14ac:dyDescent="0.25">
      <c r="A264" s="71"/>
      <c r="B264" s="71"/>
      <c r="C264" s="71"/>
      <c r="D264" s="71"/>
      <c r="E264" s="71"/>
      <c r="F264" s="71"/>
      <c r="G264" s="144"/>
      <c r="H264" s="71"/>
      <c r="I264" s="71"/>
      <c r="J264" s="71"/>
      <c r="K264" s="71"/>
      <c r="L264" s="71"/>
      <c r="M264" s="71"/>
      <c r="N264" s="71"/>
      <c r="O264" s="71"/>
      <c r="P264" s="71"/>
      <c r="Q264" s="148"/>
      <c r="R264" s="71"/>
      <c r="S264" s="71"/>
      <c r="T264" s="71"/>
      <c r="U264" s="71"/>
      <c r="V264" s="71"/>
      <c r="W264" s="71"/>
      <c r="X264" s="113"/>
      <c r="Y264" s="71"/>
      <c r="Z264" s="71"/>
      <c r="AA264" s="71"/>
    </row>
    <row r="265" spans="1:27" ht="14.25" customHeight="1" x14ac:dyDescent="0.25">
      <c r="A265" s="71"/>
      <c r="B265" s="71"/>
      <c r="C265" s="71"/>
      <c r="D265" s="71"/>
      <c r="E265" s="71"/>
      <c r="F265" s="71"/>
      <c r="G265" s="144"/>
      <c r="H265" s="71"/>
      <c r="I265" s="71"/>
      <c r="J265" s="71"/>
      <c r="K265" s="71"/>
      <c r="L265" s="71"/>
      <c r="M265" s="71"/>
      <c r="N265" s="71"/>
      <c r="O265" s="71"/>
      <c r="P265" s="71"/>
      <c r="Q265" s="148"/>
      <c r="R265" s="71"/>
      <c r="S265" s="71"/>
      <c r="T265" s="71"/>
      <c r="U265" s="71"/>
      <c r="V265" s="71"/>
      <c r="W265" s="71"/>
      <c r="X265" s="113"/>
      <c r="Y265" s="71"/>
      <c r="Z265" s="71"/>
      <c r="AA265" s="71"/>
    </row>
    <row r="266" spans="1:27" ht="14.25" customHeight="1" x14ac:dyDescent="0.25">
      <c r="A266" s="71"/>
      <c r="B266" s="71"/>
      <c r="C266" s="71"/>
      <c r="D266" s="71"/>
      <c r="E266" s="71"/>
      <c r="F266" s="71"/>
      <c r="G266" s="144"/>
      <c r="H266" s="71"/>
      <c r="I266" s="71"/>
      <c r="J266" s="71"/>
      <c r="K266" s="71"/>
      <c r="L266" s="71"/>
      <c r="M266" s="71"/>
      <c r="N266" s="71"/>
      <c r="O266" s="71"/>
      <c r="P266" s="71"/>
      <c r="Q266" s="148"/>
      <c r="R266" s="71"/>
      <c r="S266" s="71"/>
      <c r="T266" s="71"/>
      <c r="U266" s="71"/>
      <c r="V266" s="71"/>
      <c r="W266" s="71"/>
      <c r="X266" s="113"/>
      <c r="Y266" s="71"/>
      <c r="Z266" s="71"/>
      <c r="AA266" s="71"/>
    </row>
    <row r="267" spans="1:27" ht="14.25" customHeight="1" x14ac:dyDescent="0.25">
      <c r="A267" s="71"/>
      <c r="B267" s="71"/>
      <c r="C267" s="71"/>
      <c r="D267" s="71"/>
      <c r="E267" s="71"/>
      <c r="F267" s="71"/>
      <c r="G267" s="144"/>
      <c r="H267" s="71"/>
      <c r="I267" s="71"/>
      <c r="J267" s="71"/>
      <c r="K267" s="71"/>
      <c r="L267" s="71"/>
      <c r="M267" s="71"/>
      <c r="N267" s="71"/>
      <c r="O267" s="71"/>
      <c r="P267" s="71"/>
      <c r="Q267" s="148"/>
      <c r="R267" s="71"/>
      <c r="S267" s="71"/>
      <c r="T267" s="71"/>
      <c r="U267" s="71"/>
      <c r="V267" s="71"/>
      <c r="W267" s="71"/>
      <c r="X267" s="113"/>
      <c r="Y267" s="71"/>
      <c r="Z267" s="71"/>
      <c r="AA267" s="71"/>
    </row>
    <row r="268" spans="1:27" ht="14.25" customHeight="1" x14ac:dyDescent="0.25">
      <c r="A268" s="71"/>
      <c r="B268" s="71"/>
      <c r="C268" s="71"/>
      <c r="D268" s="71"/>
      <c r="E268" s="71"/>
      <c r="F268" s="71"/>
      <c r="G268" s="144"/>
      <c r="H268" s="71"/>
      <c r="I268" s="71"/>
      <c r="J268" s="71"/>
      <c r="K268" s="71"/>
      <c r="L268" s="71"/>
      <c r="M268" s="71"/>
      <c r="N268" s="71"/>
      <c r="O268" s="71"/>
      <c r="P268" s="71"/>
      <c r="Q268" s="148"/>
      <c r="R268" s="71"/>
      <c r="S268" s="71"/>
      <c r="T268" s="71"/>
      <c r="U268" s="71"/>
      <c r="V268" s="71"/>
      <c r="W268" s="71"/>
      <c r="X268" s="113"/>
      <c r="Y268" s="71"/>
      <c r="Z268" s="71"/>
      <c r="AA268" s="71"/>
    </row>
    <row r="269" spans="1:27" ht="14.25" customHeight="1" x14ac:dyDescent="0.25">
      <c r="A269" s="71"/>
      <c r="B269" s="71"/>
      <c r="C269" s="71"/>
      <c r="D269" s="71"/>
      <c r="E269" s="71"/>
      <c r="F269" s="71"/>
      <c r="G269" s="144"/>
      <c r="H269" s="71"/>
      <c r="I269" s="71"/>
      <c r="J269" s="71"/>
      <c r="K269" s="71"/>
      <c r="L269" s="71"/>
      <c r="M269" s="71"/>
      <c r="N269" s="71"/>
      <c r="O269" s="71"/>
      <c r="P269" s="71"/>
      <c r="Q269" s="148"/>
      <c r="R269" s="71"/>
      <c r="S269" s="71"/>
      <c r="T269" s="71"/>
      <c r="U269" s="71"/>
      <c r="V269" s="71"/>
      <c r="W269" s="71"/>
      <c r="X269" s="113"/>
      <c r="Y269" s="71"/>
      <c r="Z269" s="71"/>
      <c r="AA269" s="71"/>
    </row>
    <row r="270" spans="1:27" ht="14.25" customHeight="1" x14ac:dyDescent="0.25">
      <c r="A270" s="71"/>
      <c r="B270" s="71"/>
      <c r="C270" s="71"/>
      <c r="D270" s="71"/>
      <c r="E270" s="71"/>
      <c r="F270" s="71"/>
      <c r="G270" s="144"/>
      <c r="H270" s="71"/>
      <c r="I270" s="71"/>
      <c r="J270" s="71"/>
      <c r="K270" s="71"/>
      <c r="L270" s="71"/>
      <c r="M270" s="71"/>
      <c r="N270" s="71"/>
      <c r="O270" s="71"/>
      <c r="P270" s="71"/>
      <c r="Q270" s="148"/>
      <c r="R270" s="71"/>
      <c r="S270" s="71"/>
      <c r="T270" s="71"/>
      <c r="U270" s="71"/>
      <c r="V270" s="71"/>
      <c r="W270" s="71"/>
      <c r="X270" s="113"/>
      <c r="Y270" s="71"/>
      <c r="Z270" s="71"/>
      <c r="AA270" s="71"/>
    </row>
    <row r="271" spans="1:27" ht="14.25" customHeight="1" x14ac:dyDescent="0.25">
      <c r="A271" s="71"/>
      <c r="B271" s="71"/>
      <c r="C271" s="71"/>
      <c r="D271" s="71"/>
      <c r="E271" s="71"/>
      <c r="F271" s="71"/>
      <c r="G271" s="144"/>
      <c r="H271" s="71"/>
      <c r="I271" s="71"/>
      <c r="J271" s="71"/>
      <c r="K271" s="71"/>
      <c r="L271" s="71"/>
      <c r="M271" s="71"/>
      <c r="N271" s="71"/>
      <c r="O271" s="71"/>
      <c r="P271" s="71"/>
      <c r="Q271" s="148"/>
      <c r="R271" s="71"/>
      <c r="S271" s="71"/>
      <c r="T271" s="71"/>
      <c r="U271" s="71"/>
      <c r="V271" s="71"/>
      <c r="W271" s="71"/>
      <c r="X271" s="113"/>
      <c r="Y271" s="71"/>
      <c r="Z271" s="71"/>
      <c r="AA271" s="71"/>
    </row>
    <row r="272" spans="1:27" ht="14.25" customHeight="1" x14ac:dyDescent="0.25">
      <c r="A272" s="71"/>
      <c r="B272" s="71"/>
      <c r="C272" s="71"/>
      <c r="D272" s="71"/>
      <c r="E272" s="71"/>
      <c r="F272" s="71"/>
      <c r="G272" s="144"/>
      <c r="H272" s="71"/>
      <c r="I272" s="71"/>
      <c r="J272" s="71"/>
      <c r="K272" s="71"/>
      <c r="L272" s="71"/>
      <c r="M272" s="71"/>
      <c r="N272" s="71"/>
      <c r="O272" s="71"/>
      <c r="P272" s="71"/>
      <c r="Q272" s="148"/>
      <c r="R272" s="71"/>
      <c r="S272" s="71"/>
      <c r="T272" s="71"/>
      <c r="U272" s="71"/>
      <c r="V272" s="71"/>
      <c r="W272" s="71"/>
      <c r="X272" s="113"/>
      <c r="Y272" s="71"/>
      <c r="Z272" s="71"/>
      <c r="AA272" s="71"/>
    </row>
    <row r="273" spans="1:27" ht="14.25" customHeight="1" x14ac:dyDescent="0.25">
      <c r="A273" s="71"/>
      <c r="B273" s="71"/>
      <c r="C273" s="71"/>
      <c r="D273" s="71"/>
      <c r="E273" s="71"/>
      <c r="F273" s="71"/>
      <c r="G273" s="71"/>
      <c r="H273" s="71"/>
      <c r="I273" s="71"/>
      <c r="J273" s="71"/>
      <c r="K273" s="71"/>
      <c r="L273" s="71"/>
      <c r="M273" s="71"/>
      <c r="N273" s="71"/>
      <c r="O273" s="71"/>
      <c r="P273" s="71"/>
      <c r="Q273" s="148"/>
      <c r="R273" s="71"/>
      <c r="S273" s="71"/>
      <c r="T273" s="71"/>
      <c r="U273" s="71"/>
      <c r="V273" s="71"/>
      <c r="W273" s="71"/>
      <c r="X273" s="113"/>
      <c r="Y273" s="71"/>
      <c r="Z273" s="71"/>
      <c r="AA273" s="71"/>
    </row>
    <row r="274" spans="1:27" ht="14.25" customHeight="1" x14ac:dyDescent="0.25">
      <c r="A274" s="71"/>
      <c r="B274" s="71"/>
      <c r="C274" s="71"/>
      <c r="D274" s="71"/>
      <c r="E274" s="71"/>
      <c r="F274" s="71"/>
      <c r="G274" s="71"/>
      <c r="H274" s="71"/>
      <c r="I274" s="71"/>
      <c r="J274" s="71"/>
      <c r="K274" s="71"/>
      <c r="L274" s="71"/>
      <c r="M274" s="71"/>
      <c r="N274" s="71"/>
      <c r="O274" s="71"/>
      <c r="P274" s="71"/>
      <c r="Q274" s="148"/>
      <c r="R274" s="71"/>
      <c r="S274" s="71"/>
      <c r="T274" s="71"/>
      <c r="U274" s="71"/>
      <c r="V274" s="71"/>
      <c r="W274" s="71"/>
      <c r="X274" s="113"/>
      <c r="Y274" s="71"/>
      <c r="Z274" s="71"/>
      <c r="AA274" s="71"/>
    </row>
    <row r="275" spans="1:27" ht="14.25" customHeight="1" x14ac:dyDescent="0.25">
      <c r="A275" s="71"/>
      <c r="B275" s="71"/>
      <c r="C275" s="71"/>
      <c r="D275" s="71"/>
      <c r="E275" s="71"/>
      <c r="F275" s="71"/>
      <c r="G275" s="71"/>
      <c r="H275" s="71"/>
      <c r="I275" s="71"/>
      <c r="J275" s="71"/>
      <c r="K275" s="71"/>
      <c r="L275" s="71"/>
      <c r="M275" s="71"/>
      <c r="N275" s="71"/>
      <c r="O275" s="71"/>
      <c r="P275" s="71"/>
      <c r="Q275" s="148"/>
      <c r="R275" s="71"/>
      <c r="S275" s="71"/>
      <c r="T275" s="71"/>
      <c r="U275" s="71"/>
      <c r="V275" s="71"/>
      <c r="W275" s="71"/>
      <c r="X275" s="113"/>
      <c r="Y275" s="71"/>
      <c r="Z275" s="71"/>
      <c r="AA275" s="71"/>
    </row>
    <row r="276" spans="1:27" ht="14.25" customHeight="1" x14ac:dyDescent="0.25">
      <c r="A276" s="71"/>
      <c r="B276" s="71"/>
      <c r="C276" s="71"/>
      <c r="D276" s="71"/>
      <c r="E276" s="71"/>
      <c r="F276" s="71"/>
      <c r="G276" s="71"/>
      <c r="H276" s="71"/>
      <c r="I276" s="71"/>
      <c r="J276" s="71"/>
      <c r="K276" s="71"/>
      <c r="L276" s="71"/>
      <c r="M276" s="71"/>
      <c r="N276" s="71"/>
      <c r="O276" s="71"/>
      <c r="P276" s="71"/>
      <c r="Q276" s="148"/>
      <c r="R276" s="71"/>
      <c r="S276" s="71"/>
      <c r="T276" s="71"/>
      <c r="U276" s="71"/>
      <c r="V276" s="71"/>
      <c r="W276" s="71"/>
      <c r="X276" s="113"/>
      <c r="Y276" s="71"/>
      <c r="Z276" s="71"/>
      <c r="AA276" s="71"/>
    </row>
    <row r="277" spans="1:27" ht="14.25" customHeight="1" x14ac:dyDescent="0.25">
      <c r="A277" s="71"/>
      <c r="B277" s="71"/>
      <c r="C277" s="71"/>
      <c r="D277" s="71"/>
      <c r="E277" s="71"/>
      <c r="F277" s="71"/>
      <c r="G277" s="71"/>
      <c r="H277" s="71"/>
      <c r="I277" s="71"/>
      <c r="J277" s="71"/>
      <c r="K277" s="71"/>
      <c r="L277" s="71"/>
      <c r="M277" s="71"/>
      <c r="N277" s="71"/>
      <c r="O277" s="71"/>
      <c r="P277" s="71"/>
      <c r="Q277" s="148"/>
      <c r="R277" s="71"/>
      <c r="S277" s="71"/>
      <c r="T277" s="71"/>
      <c r="U277" s="71"/>
      <c r="V277" s="71"/>
      <c r="W277" s="71"/>
      <c r="X277" s="113"/>
      <c r="Y277" s="71"/>
      <c r="Z277" s="71"/>
      <c r="AA277" s="71"/>
    </row>
    <row r="278" spans="1:27" ht="14.25" customHeight="1" x14ac:dyDescent="0.25">
      <c r="A278" s="71"/>
      <c r="B278" s="71"/>
      <c r="C278" s="71"/>
      <c r="D278" s="71"/>
      <c r="E278" s="71"/>
      <c r="F278" s="71"/>
      <c r="G278" s="71"/>
      <c r="H278" s="71"/>
      <c r="I278" s="71"/>
      <c r="J278" s="71"/>
      <c r="K278" s="71"/>
      <c r="L278" s="71"/>
      <c r="M278" s="71"/>
      <c r="N278" s="71"/>
      <c r="O278" s="71"/>
      <c r="P278" s="71"/>
      <c r="Q278" s="148"/>
      <c r="R278" s="71"/>
      <c r="S278" s="71"/>
      <c r="T278" s="71"/>
      <c r="U278" s="71"/>
      <c r="V278" s="71"/>
      <c r="W278" s="71"/>
      <c r="X278" s="113"/>
      <c r="Y278" s="71"/>
      <c r="Z278" s="71"/>
      <c r="AA278" s="71"/>
    </row>
    <row r="279" spans="1:27" ht="14.25" customHeight="1" x14ac:dyDescent="0.25">
      <c r="A279" s="71"/>
      <c r="B279" s="71"/>
      <c r="C279" s="71"/>
      <c r="D279" s="71"/>
      <c r="E279" s="71"/>
      <c r="F279" s="71"/>
      <c r="G279" s="71"/>
      <c r="H279" s="71"/>
      <c r="I279" s="71"/>
      <c r="J279" s="71"/>
      <c r="K279" s="71"/>
      <c r="L279" s="71"/>
      <c r="M279" s="71"/>
      <c r="N279" s="71"/>
      <c r="O279" s="71"/>
      <c r="P279" s="71"/>
      <c r="Q279" s="148"/>
      <c r="R279" s="71"/>
      <c r="S279" s="71"/>
      <c r="T279" s="71"/>
      <c r="U279" s="71"/>
      <c r="V279" s="71"/>
      <c r="W279" s="71"/>
      <c r="X279" s="113"/>
      <c r="Y279" s="71"/>
      <c r="Z279" s="71"/>
      <c r="AA279" s="71"/>
    </row>
    <row r="280" spans="1:27" ht="14.25" customHeight="1" x14ac:dyDescent="0.25">
      <c r="A280" s="71"/>
      <c r="B280" s="71"/>
      <c r="C280" s="71"/>
      <c r="D280" s="71"/>
      <c r="E280" s="71"/>
      <c r="F280" s="71"/>
      <c r="G280" s="71"/>
      <c r="H280" s="71"/>
      <c r="I280" s="71"/>
      <c r="J280" s="71"/>
      <c r="K280" s="71"/>
      <c r="L280" s="71"/>
      <c r="M280" s="71"/>
      <c r="N280" s="71"/>
      <c r="O280" s="71"/>
      <c r="P280" s="71"/>
      <c r="Q280" s="148"/>
      <c r="R280" s="71"/>
      <c r="S280" s="71"/>
      <c r="T280" s="71"/>
      <c r="U280" s="71"/>
      <c r="V280" s="71"/>
      <c r="W280" s="71"/>
      <c r="X280" s="113"/>
      <c r="Y280" s="71"/>
      <c r="Z280" s="71"/>
      <c r="AA280" s="71"/>
    </row>
    <row r="281" spans="1:27" ht="14.25" customHeight="1" x14ac:dyDescent="0.25">
      <c r="A281" s="71"/>
      <c r="B281" s="71"/>
      <c r="C281" s="71"/>
      <c r="D281" s="71"/>
      <c r="E281" s="71"/>
      <c r="F281" s="71"/>
      <c r="G281" s="71"/>
      <c r="H281" s="71"/>
      <c r="I281" s="71"/>
      <c r="J281" s="71"/>
      <c r="K281" s="71"/>
      <c r="L281" s="71"/>
      <c r="M281" s="71"/>
      <c r="N281" s="71"/>
      <c r="O281" s="71"/>
      <c r="P281" s="71"/>
      <c r="Q281" s="148"/>
      <c r="R281" s="71"/>
      <c r="S281" s="71"/>
      <c r="T281" s="71"/>
      <c r="U281" s="71"/>
      <c r="V281" s="71"/>
      <c r="W281" s="71"/>
      <c r="X281" s="113"/>
      <c r="Y281" s="71"/>
      <c r="Z281" s="71"/>
      <c r="AA281" s="71"/>
    </row>
    <row r="282" spans="1:27" ht="14.25" customHeight="1" x14ac:dyDescent="0.25">
      <c r="A282" s="71"/>
      <c r="B282" s="71"/>
      <c r="C282" s="71"/>
      <c r="D282" s="71"/>
      <c r="E282" s="71"/>
      <c r="F282" s="71"/>
      <c r="G282" s="71"/>
      <c r="H282" s="71"/>
      <c r="I282" s="71"/>
      <c r="J282" s="71"/>
      <c r="K282" s="71"/>
      <c r="L282" s="71"/>
      <c r="M282" s="71"/>
      <c r="N282" s="71"/>
      <c r="O282" s="71"/>
      <c r="P282" s="71"/>
      <c r="Q282" s="148"/>
      <c r="R282" s="71"/>
      <c r="S282" s="71"/>
      <c r="T282" s="71"/>
      <c r="U282" s="71"/>
      <c r="V282" s="71"/>
      <c r="W282" s="71"/>
      <c r="X282" s="113"/>
      <c r="Y282" s="71"/>
      <c r="Z282" s="71"/>
      <c r="AA282" s="71"/>
    </row>
    <row r="283" spans="1:27" ht="14.25" customHeight="1" x14ac:dyDescent="0.25">
      <c r="A283" s="71"/>
      <c r="B283" s="71"/>
      <c r="C283" s="71"/>
      <c r="D283" s="71"/>
      <c r="E283" s="71"/>
      <c r="F283" s="71"/>
      <c r="G283" s="71"/>
      <c r="H283" s="71"/>
      <c r="I283" s="71"/>
      <c r="J283" s="71"/>
      <c r="K283" s="71"/>
      <c r="L283" s="71"/>
      <c r="M283" s="71"/>
      <c r="N283" s="71"/>
      <c r="O283" s="71"/>
      <c r="P283" s="71"/>
      <c r="Q283" s="148"/>
      <c r="R283" s="71"/>
      <c r="S283" s="71"/>
      <c r="T283" s="71"/>
      <c r="U283" s="71"/>
      <c r="V283" s="71"/>
      <c r="W283" s="71"/>
      <c r="X283" s="113"/>
      <c r="Y283" s="71"/>
      <c r="Z283" s="71"/>
      <c r="AA283" s="71"/>
    </row>
    <row r="284" spans="1:27" ht="14.25" customHeight="1" x14ac:dyDescent="0.25">
      <c r="A284" s="71"/>
      <c r="B284" s="71"/>
      <c r="C284" s="71"/>
      <c r="D284" s="71"/>
      <c r="E284" s="71"/>
      <c r="F284" s="71"/>
      <c r="G284" s="71"/>
      <c r="H284" s="71"/>
      <c r="I284" s="71"/>
      <c r="J284" s="71"/>
      <c r="K284" s="71"/>
      <c r="L284" s="71"/>
      <c r="M284" s="71"/>
      <c r="N284" s="71"/>
      <c r="O284" s="71"/>
      <c r="P284" s="71"/>
      <c r="Q284" s="148"/>
      <c r="R284" s="71"/>
      <c r="S284" s="71"/>
      <c r="T284" s="71"/>
      <c r="U284" s="71"/>
      <c r="V284" s="71"/>
      <c r="W284" s="71"/>
      <c r="X284" s="113"/>
      <c r="Y284" s="71"/>
      <c r="Z284" s="71"/>
      <c r="AA284" s="71"/>
    </row>
    <row r="285" spans="1:27" ht="14.25" customHeight="1" x14ac:dyDescent="0.25">
      <c r="A285" s="71"/>
      <c r="B285" s="71"/>
      <c r="C285" s="71"/>
      <c r="D285" s="71"/>
      <c r="E285" s="71"/>
      <c r="F285" s="71"/>
      <c r="G285" s="71"/>
      <c r="H285" s="71"/>
      <c r="I285" s="71"/>
      <c r="J285" s="71"/>
      <c r="K285" s="71"/>
      <c r="L285" s="71"/>
      <c r="M285" s="71"/>
      <c r="N285" s="71"/>
      <c r="O285" s="71"/>
      <c r="P285" s="71"/>
      <c r="Q285" s="148"/>
      <c r="R285" s="71"/>
      <c r="S285" s="71"/>
      <c r="T285" s="71"/>
      <c r="U285" s="71"/>
      <c r="V285" s="71"/>
      <c r="W285" s="71"/>
      <c r="X285" s="113"/>
      <c r="Y285" s="71"/>
      <c r="Z285" s="71"/>
      <c r="AA285" s="71"/>
    </row>
    <row r="286" spans="1:27" ht="14.25" customHeight="1" x14ac:dyDescent="0.25">
      <c r="A286" s="71"/>
      <c r="B286" s="71"/>
      <c r="C286" s="71"/>
      <c r="D286" s="71"/>
      <c r="E286" s="71"/>
      <c r="F286" s="71"/>
      <c r="G286" s="71"/>
      <c r="H286" s="71"/>
      <c r="I286" s="71"/>
      <c r="J286" s="71"/>
      <c r="K286" s="71"/>
      <c r="L286" s="71"/>
      <c r="M286" s="71"/>
      <c r="N286" s="71"/>
      <c r="O286" s="71"/>
      <c r="P286" s="71"/>
      <c r="Q286" s="148"/>
      <c r="R286" s="71"/>
      <c r="S286" s="71"/>
      <c r="T286" s="71"/>
      <c r="U286" s="71"/>
      <c r="V286" s="71"/>
      <c r="W286" s="71"/>
      <c r="X286" s="113"/>
      <c r="Y286" s="71"/>
      <c r="Z286" s="71"/>
      <c r="AA286" s="71"/>
    </row>
    <row r="287" spans="1:27" ht="14.25" customHeight="1" x14ac:dyDescent="0.25">
      <c r="A287" s="71"/>
      <c r="B287" s="71"/>
      <c r="C287" s="71"/>
      <c r="D287" s="71"/>
      <c r="E287" s="71"/>
      <c r="F287" s="71"/>
      <c r="G287" s="71"/>
      <c r="H287" s="71"/>
      <c r="I287" s="71"/>
      <c r="J287" s="71"/>
      <c r="K287" s="71"/>
      <c r="L287" s="71"/>
      <c r="M287" s="71"/>
      <c r="N287" s="71"/>
      <c r="O287" s="71"/>
      <c r="P287" s="71"/>
      <c r="Q287" s="148"/>
      <c r="R287" s="71"/>
      <c r="S287" s="71"/>
      <c r="T287" s="71"/>
      <c r="U287" s="71"/>
      <c r="V287" s="71"/>
      <c r="W287" s="71"/>
      <c r="X287" s="113"/>
      <c r="Y287" s="71"/>
      <c r="Z287" s="71"/>
      <c r="AA287" s="71"/>
    </row>
    <row r="288" spans="1:27" ht="14.25" customHeight="1" x14ac:dyDescent="0.25">
      <c r="A288" s="71"/>
      <c r="B288" s="71"/>
      <c r="C288" s="71"/>
      <c r="D288" s="71"/>
      <c r="E288" s="71"/>
      <c r="F288" s="71"/>
      <c r="G288" s="71"/>
      <c r="H288" s="71"/>
      <c r="I288" s="71"/>
      <c r="J288" s="71"/>
      <c r="K288" s="71"/>
      <c r="L288" s="71"/>
      <c r="M288" s="71"/>
      <c r="N288" s="71"/>
      <c r="O288" s="71"/>
      <c r="P288" s="71"/>
      <c r="Q288" s="148"/>
      <c r="R288" s="71"/>
      <c r="S288" s="71"/>
      <c r="T288" s="71"/>
      <c r="U288" s="71"/>
      <c r="V288" s="71"/>
      <c r="W288" s="71"/>
      <c r="X288" s="113"/>
      <c r="Y288" s="71"/>
      <c r="Z288" s="71"/>
      <c r="AA288" s="71"/>
    </row>
    <row r="289" spans="1:27" ht="14.25" customHeight="1" x14ac:dyDescent="0.25">
      <c r="A289" s="71"/>
      <c r="B289" s="71"/>
      <c r="C289" s="71"/>
      <c r="D289" s="71"/>
      <c r="E289" s="71"/>
      <c r="F289" s="71"/>
      <c r="G289" s="71"/>
      <c r="H289" s="71"/>
      <c r="I289" s="71"/>
      <c r="J289" s="71"/>
      <c r="K289" s="71"/>
      <c r="L289" s="71"/>
      <c r="M289" s="71"/>
      <c r="N289" s="71"/>
      <c r="O289" s="71"/>
      <c r="P289" s="71"/>
      <c r="Q289" s="148"/>
      <c r="R289" s="71"/>
      <c r="S289" s="71"/>
      <c r="T289" s="71"/>
      <c r="U289" s="71"/>
      <c r="V289" s="71"/>
      <c r="W289" s="71"/>
      <c r="X289" s="113"/>
      <c r="Y289" s="71"/>
      <c r="Z289" s="71"/>
      <c r="AA289" s="71"/>
    </row>
    <row r="290" spans="1:27" ht="14.25" customHeight="1" x14ac:dyDescent="0.25">
      <c r="A290" s="71"/>
      <c r="B290" s="71"/>
      <c r="C290" s="71"/>
      <c r="D290" s="71"/>
      <c r="E290" s="71"/>
      <c r="F290" s="71"/>
      <c r="G290" s="71"/>
      <c r="H290" s="71"/>
      <c r="I290" s="71"/>
      <c r="J290" s="71"/>
      <c r="K290" s="71"/>
      <c r="L290" s="71"/>
      <c r="M290" s="71"/>
      <c r="N290" s="71"/>
      <c r="O290" s="71"/>
      <c r="P290" s="71"/>
      <c r="Q290" s="148"/>
      <c r="R290" s="71"/>
      <c r="S290" s="71"/>
      <c r="T290" s="71"/>
      <c r="U290" s="71"/>
      <c r="V290" s="71"/>
      <c r="W290" s="71"/>
      <c r="X290" s="113"/>
      <c r="Y290" s="71"/>
      <c r="Z290" s="71"/>
      <c r="AA290" s="71"/>
    </row>
    <row r="291" spans="1:27" ht="14.25" customHeight="1" x14ac:dyDescent="0.25">
      <c r="A291" s="71"/>
      <c r="B291" s="71"/>
      <c r="C291" s="71"/>
      <c r="D291" s="71"/>
      <c r="E291" s="71"/>
      <c r="F291" s="71"/>
      <c r="G291" s="71"/>
      <c r="H291" s="71"/>
      <c r="I291" s="71"/>
      <c r="J291" s="71"/>
      <c r="K291" s="71"/>
      <c r="L291" s="71"/>
      <c r="M291" s="71"/>
      <c r="N291" s="71"/>
      <c r="O291" s="71"/>
      <c r="P291" s="71"/>
      <c r="Q291" s="148"/>
      <c r="R291" s="71"/>
      <c r="S291" s="71"/>
      <c r="T291" s="71"/>
      <c r="U291" s="71"/>
      <c r="V291" s="71"/>
      <c r="W291" s="71"/>
      <c r="X291" s="113"/>
      <c r="Y291" s="71"/>
      <c r="Z291" s="71"/>
      <c r="AA291" s="71"/>
    </row>
    <row r="292" spans="1:27" ht="14.25" customHeight="1" x14ac:dyDescent="0.25">
      <c r="A292" s="71"/>
      <c r="B292" s="71"/>
      <c r="C292" s="71"/>
      <c r="D292" s="71"/>
      <c r="E292" s="71"/>
      <c r="F292" s="71"/>
      <c r="G292" s="71"/>
      <c r="H292" s="71"/>
      <c r="I292" s="71"/>
      <c r="J292" s="71"/>
      <c r="K292" s="71"/>
      <c r="L292" s="71"/>
      <c r="M292" s="71"/>
      <c r="N292" s="71"/>
      <c r="O292" s="71"/>
      <c r="P292" s="71"/>
      <c r="Q292" s="148"/>
      <c r="R292" s="71"/>
      <c r="S292" s="71"/>
      <c r="T292" s="71"/>
      <c r="U292" s="71"/>
      <c r="V292" s="71"/>
      <c r="W292" s="71"/>
      <c r="X292" s="113"/>
      <c r="Y292" s="71"/>
      <c r="Z292" s="71"/>
      <c r="AA292" s="71"/>
    </row>
    <row r="293" spans="1:27" ht="14.25" customHeight="1" x14ac:dyDescent="0.25">
      <c r="A293" s="71"/>
      <c r="B293" s="71"/>
      <c r="C293" s="71"/>
      <c r="D293" s="71"/>
      <c r="E293" s="71"/>
      <c r="F293" s="71"/>
      <c r="G293" s="71"/>
      <c r="H293" s="71"/>
      <c r="I293" s="71"/>
      <c r="J293" s="71"/>
      <c r="K293" s="71"/>
      <c r="L293" s="71"/>
      <c r="M293" s="71"/>
      <c r="N293" s="71"/>
      <c r="O293" s="71"/>
      <c r="P293" s="71"/>
      <c r="Q293" s="148"/>
      <c r="R293" s="71"/>
      <c r="S293" s="71"/>
      <c r="T293" s="71"/>
      <c r="U293" s="71"/>
      <c r="V293" s="71"/>
      <c r="W293" s="71"/>
      <c r="X293" s="113"/>
      <c r="Y293" s="71"/>
      <c r="Z293" s="71"/>
      <c r="AA293" s="71"/>
    </row>
    <row r="294" spans="1:27" ht="14.25" customHeight="1" x14ac:dyDescent="0.25">
      <c r="A294" s="71"/>
      <c r="B294" s="71"/>
      <c r="C294" s="71"/>
      <c r="D294" s="71"/>
      <c r="E294" s="71"/>
      <c r="F294" s="71"/>
      <c r="G294" s="71"/>
      <c r="H294" s="71"/>
      <c r="I294" s="71"/>
      <c r="J294" s="71"/>
      <c r="K294" s="71"/>
      <c r="L294" s="71"/>
      <c r="M294" s="71"/>
      <c r="N294" s="71"/>
      <c r="O294" s="71"/>
      <c r="P294" s="71"/>
      <c r="Q294" s="148"/>
      <c r="R294" s="71"/>
      <c r="S294" s="71"/>
      <c r="T294" s="71"/>
      <c r="U294" s="71"/>
      <c r="V294" s="71"/>
      <c r="W294" s="71"/>
      <c r="X294" s="113"/>
      <c r="Y294" s="71"/>
      <c r="Z294" s="71"/>
      <c r="AA294" s="71"/>
    </row>
    <row r="295" spans="1:27" ht="14.25" customHeight="1" x14ac:dyDescent="0.25">
      <c r="A295" s="71"/>
      <c r="B295" s="71"/>
      <c r="C295" s="71"/>
      <c r="D295" s="71"/>
      <c r="E295" s="71"/>
      <c r="F295" s="71"/>
      <c r="G295" s="71"/>
      <c r="H295" s="71"/>
      <c r="I295" s="71"/>
      <c r="J295" s="71"/>
      <c r="K295" s="71"/>
      <c r="L295" s="71"/>
      <c r="M295" s="71"/>
      <c r="N295" s="71"/>
      <c r="O295" s="71"/>
      <c r="P295" s="71"/>
      <c r="Q295" s="148"/>
      <c r="R295" s="71"/>
      <c r="S295" s="71"/>
      <c r="T295" s="71"/>
      <c r="U295" s="71"/>
      <c r="V295" s="71"/>
      <c r="W295" s="71"/>
      <c r="X295" s="113"/>
      <c r="Y295" s="71"/>
      <c r="Z295" s="71"/>
      <c r="AA295" s="71"/>
    </row>
    <row r="296" spans="1:27" ht="14.25" customHeight="1" x14ac:dyDescent="0.25">
      <c r="A296" s="71"/>
      <c r="B296" s="71"/>
      <c r="C296" s="71"/>
      <c r="D296" s="71"/>
      <c r="E296" s="71"/>
      <c r="F296" s="71"/>
      <c r="G296" s="71"/>
      <c r="H296" s="71"/>
      <c r="I296" s="71"/>
      <c r="J296" s="71"/>
      <c r="K296" s="71"/>
      <c r="L296" s="71"/>
      <c r="M296" s="71"/>
      <c r="N296" s="71"/>
      <c r="O296" s="71"/>
      <c r="P296" s="71"/>
      <c r="Q296" s="148"/>
      <c r="R296" s="71"/>
      <c r="S296" s="71"/>
      <c r="T296" s="71"/>
      <c r="U296" s="71"/>
      <c r="V296" s="71"/>
      <c r="W296" s="71"/>
      <c r="X296" s="113"/>
      <c r="Y296" s="71"/>
      <c r="Z296" s="71"/>
      <c r="AA296" s="71"/>
    </row>
    <row r="297" spans="1:27" ht="14.25" customHeight="1" x14ac:dyDescent="0.25">
      <c r="A297" s="71"/>
      <c r="B297" s="71"/>
      <c r="C297" s="71"/>
      <c r="D297" s="71"/>
      <c r="E297" s="71"/>
      <c r="F297" s="71"/>
      <c r="G297" s="71"/>
      <c r="H297" s="71"/>
      <c r="I297" s="71"/>
      <c r="J297" s="71"/>
      <c r="K297" s="71"/>
      <c r="L297" s="71"/>
      <c r="M297" s="71"/>
      <c r="N297" s="71"/>
      <c r="O297" s="71"/>
      <c r="P297" s="71"/>
      <c r="Q297" s="148"/>
      <c r="R297" s="71"/>
      <c r="S297" s="71"/>
      <c r="T297" s="71"/>
      <c r="U297" s="71"/>
      <c r="V297" s="71"/>
      <c r="W297" s="71"/>
      <c r="X297" s="113"/>
      <c r="Y297" s="71"/>
      <c r="Z297" s="71"/>
      <c r="AA297" s="71"/>
    </row>
    <row r="298" spans="1:27" ht="14.25" customHeight="1" x14ac:dyDescent="0.25">
      <c r="A298" s="71"/>
      <c r="B298" s="71"/>
      <c r="C298" s="71"/>
      <c r="D298" s="71"/>
      <c r="E298" s="71"/>
      <c r="F298" s="71"/>
      <c r="G298" s="71"/>
      <c r="H298" s="71"/>
      <c r="I298" s="71"/>
      <c r="J298" s="71"/>
      <c r="K298" s="71"/>
      <c r="L298" s="71"/>
      <c r="M298" s="71"/>
      <c r="N298" s="71"/>
      <c r="O298" s="71"/>
      <c r="P298" s="71"/>
      <c r="Q298" s="148"/>
      <c r="R298" s="71"/>
      <c r="S298" s="71"/>
      <c r="T298" s="71"/>
      <c r="U298" s="71"/>
      <c r="V298" s="71"/>
      <c r="W298" s="71"/>
      <c r="X298" s="113"/>
      <c r="Y298" s="71"/>
      <c r="Z298" s="71"/>
      <c r="AA298" s="71"/>
    </row>
    <row r="299" spans="1:27" ht="14.25" customHeight="1" x14ac:dyDescent="0.25">
      <c r="A299" s="71"/>
      <c r="B299" s="71"/>
      <c r="C299" s="71"/>
      <c r="D299" s="71"/>
      <c r="E299" s="71"/>
      <c r="F299" s="71"/>
      <c r="G299" s="71"/>
      <c r="H299" s="71"/>
      <c r="I299" s="71"/>
      <c r="J299" s="71"/>
      <c r="K299" s="71"/>
      <c r="L299" s="71"/>
      <c r="M299" s="71"/>
      <c r="N299" s="71"/>
      <c r="O299" s="71"/>
      <c r="P299" s="71"/>
      <c r="Q299" s="148"/>
      <c r="R299" s="71"/>
      <c r="S299" s="71"/>
      <c r="T299" s="71"/>
      <c r="U299" s="71"/>
      <c r="V299" s="71"/>
      <c r="W299" s="71"/>
      <c r="X299" s="113"/>
      <c r="Y299" s="71"/>
      <c r="Z299" s="71"/>
      <c r="AA299" s="71"/>
    </row>
    <row r="300" spans="1:27" ht="14.25" customHeight="1" x14ac:dyDescent="0.25">
      <c r="A300" s="71"/>
      <c r="B300" s="71"/>
      <c r="C300" s="71"/>
      <c r="D300" s="71"/>
      <c r="E300" s="71"/>
      <c r="F300" s="71"/>
      <c r="G300" s="71"/>
      <c r="H300" s="71"/>
      <c r="I300" s="71"/>
      <c r="J300" s="71"/>
      <c r="K300" s="71"/>
      <c r="L300" s="71"/>
      <c r="M300" s="71"/>
      <c r="N300" s="71"/>
      <c r="O300" s="71"/>
      <c r="P300" s="71"/>
      <c r="Q300" s="148"/>
      <c r="R300" s="71"/>
      <c r="S300" s="71"/>
      <c r="T300" s="71"/>
      <c r="U300" s="71"/>
      <c r="V300" s="71"/>
      <c r="W300" s="71"/>
      <c r="X300" s="113"/>
      <c r="Y300" s="71"/>
      <c r="Z300" s="71"/>
      <c r="AA300" s="71"/>
    </row>
    <row r="301" spans="1:27" ht="14.25" customHeight="1" x14ac:dyDescent="0.25">
      <c r="A301" s="71"/>
      <c r="B301" s="71"/>
      <c r="C301" s="71"/>
      <c r="D301" s="71"/>
      <c r="E301" s="71"/>
      <c r="F301" s="71"/>
      <c r="G301" s="71"/>
      <c r="H301" s="71"/>
      <c r="I301" s="71"/>
      <c r="J301" s="71"/>
      <c r="K301" s="71"/>
      <c r="L301" s="71"/>
      <c r="M301" s="71"/>
      <c r="N301" s="71"/>
      <c r="O301" s="71"/>
      <c r="P301" s="71"/>
      <c r="Q301" s="148"/>
      <c r="R301" s="71"/>
      <c r="S301" s="71"/>
      <c r="T301" s="71"/>
      <c r="U301" s="71"/>
      <c r="V301" s="71"/>
      <c r="W301" s="71"/>
      <c r="X301" s="113"/>
      <c r="Y301" s="71"/>
      <c r="Z301" s="71"/>
      <c r="AA301" s="71"/>
    </row>
    <row r="302" spans="1:27" ht="14.25" customHeight="1" x14ac:dyDescent="0.25">
      <c r="A302" s="71"/>
      <c r="B302" s="71"/>
      <c r="C302" s="71"/>
      <c r="D302" s="71"/>
      <c r="E302" s="71"/>
      <c r="F302" s="71"/>
      <c r="G302" s="71"/>
      <c r="H302" s="71"/>
      <c r="I302" s="71"/>
      <c r="J302" s="71"/>
      <c r="K302" s="71"/>
      <c r="L302" s="71"/>
      <c r="M302" s="71"/>
      <c r="N302" s="71"/>
      <c r="O302" s="71"/>
      <c r="P302" s="71"/>
      <c r="Q302" s="148"/>
      <c r="R302" s="71"/>
      <c r="S302" s="71"/>
      <c r="T302" s="71"/>
      <c r="U302" s="71"/>
      <c r="V302" s="71"/>
      <c r="W302" s="71"/>
      <c r="X302" s="113"/>
      <c r="Y302" s="71"/>
      <c r="Z302" s="71"/>
      <c r="AA302" s="71"/>
    </row>
    <row r="303" spans="1:27" ht="14.25" customHeight="1" x14ac:dyDescent="0.25">
      <c r="A303" s="71"/>
      <c r="B303" s="71"/>
      <c r="C303" s="71"/>
      <c r="D303" s="71"/>
      <c r="E303" s="71"/>
      <c r="F303" s="71"/>
      <c r="G303" s="71"/>
      <c r="H303" s="71"/>
      <c r="I303" s="71"/>
      <c r="J303" s="71"/>
      <c r="K303" s="71"/>
      <c r="L303" s="71"/>
      <c r="M303" s="71"/>
      <c r="N303" s="71"/>
      <c r="O303" s="71"/>
      <c r="P303" s="71"/>
      <c r="Q303" s="148"/>
      <c r="R303" s="71"/>
      <c r="S303" s="71"/>
      <c r="T303" s="71"/>
      <c r="U303" s="71"/>
      <c r="V303" s="71"/>
      <c r="W303" s="71"/>
      <c r="X303" s="113"/>
      <c r="Y303" s="71"/>
      <c r="Z303" s="71"/>
      <c r="AA303" s="71"/>
    </row>
    <row r="304" spans="1:27" ht="14.25" customHeight="1" x14ac:dyDescent="0.25">
      <c r="A304" s="71"/>
      <c r="B304" s="71"/>
      <c r="C304" s="71"/>
      <c r="D304" s="71"/>
      <c r="E304" s="71"/>
      <c r="F304" s="71"/>
      <c r="G304" s="71"/>
      <c r="H304" s="71"/>
      <c r="I304" s="71"/>
      <c r="J304" s="71"/>
      <c r="K304" s="71"/>
      <c r="L304" s="71"/>
      <c r="M304" s="71"/>
      <c r="N304" s="71"/>
      <c r="O304" s="71"/>
      <c r="P304" s="71"/>
      <c r="Q304" s="148"/>
      <c r="R304" s="71"/>
      <c r="S304" s="71"/>
      <c r="T304" s="71"/>
      <c r="U304" s="71"/>
      <c r="V304" s="71"/>
      <c r="W304" s="71"/>
      <c r="X304" s="113"/>
      <c r="Y304" s="71"/>
      <c r="Z304" s="71"/>
      <c r="AA304" s="71"/>
    </row>
    <row r="305" spans="1:27" ht="14.25" customHeight="1" x14ac:dyDescent="0.25">
      <c r="A305" s="71"/>
      <c r="B305" s="71"/>
      <c r="C305" s="71"/>
      <c r="D305" s="71"/>
      <c r="E305" s="71"/>
      <c r="F305" s="71"/>
      <c r="G305" s="71"/>
      <c r="H305" s="71"/>
      <c r="I305" s="71"/>
      <c r="J305" s="71"/>
      <c r="K305" s="71"/>
      <c r="L305" s="71"/>
      <c r="M305" s="71"/>
      <c r="N305" s="71"/>
      <c r="O305" s="71"/>
      <c r="P305" s="71"/>
      <c r="Q305" s="148"/>
      <c r="R305" s="71"/>
      <c r="S305" s="71"/>
      <c r="T305" s="71"/>
      <c r="U305" s="71"/>
      <c r="V305" s="71"/>
      <c r="W305" s="71"/>
      <c r="X305" s="113"/>
      <c r="Y305" s="71"/>
      <c r="Z305" s="71"/>
      <c r="AA305" s="71"/>
    </row>
    <row r="306" spans="1:27" ht="14.25" customHeight="1" x14ac:dyDescent="0.25">
      <c r="A306" s="71"/>
      <c r="B306" s="71"/>
      <c r="C306" s="71"/>
      <c r="D306" s="71"/>
      <c r="E306" s="71"/>
      <c r="F306" s="71"/>
      <c r="G306" s="71"/>
      <c r="H306" s="71"/>
      <c r="I306" s="71"/>
      <c r="J306" s="71"/>
      <c r="K306" s="71"/>
      <c r="L306" s="71"/>
      <c r="M306" s="71"/>
      <c r="N306" s="71"/>
      <c r="O306" s="71"/>
      <c r="P306" s="71"/>
      <c r="Q306" s="148"/>
      <c r="R306" s="71"/>
      <c r="S306" s="71"/>
      <c r="T306" s="71"/>
      <c r="U306" s="71"/>
      <c r="V306" s="71"/>
      <c r="W306" s="71"/>
      <c r="X306" s="113"/>
      <c r="Y306" s="71"/>
      <c r="Z306" s="71"/>
      <c r="AA306" s="71"/>
    </row>
    <row r="307" spans="1:27" ht="14.25" customHeight="1" x14ac:dyDescent="0.25">
      <c r="A307" s="71"/>
      <c r="B307" s="71"/>
      <c r="C307" s="71"/>
      <c r="D307" s="71"/>
      <c r="E307" s="71"/>
      <c r="F307" s="71"/>
      <c r="G307" s="71"/>
      <c r="H307" s="71"/>
      <c r="I307" s="71"/>
      <c r="J307" s="71"/>
      <c r="K307" s="71"/>
      <c r="L307" s="71"/>
      <c r="M307" s="71"/>
      <c r="N307" s="71"/>
      <c r="O307" s="71"/>
      <c r="P307" s="71"/>
      <c r="Q307" s="148"/>
      <c r="R307" s="71"/>
      <c r="S307" s="71"/>
      <c r="T307" s="71"/>
      <c r="U307" s="71"/>
      <c r="V307" s="71"/>
      <c r="W307" s="71"/>
      <c r="X307" s="113"/>
      <c r="Y307" s="71"/>
      <c r="Z307" s="71"/>
      <c r="AA307" s="71"/>
    </row>
    <row r="308" spans="1:27" ht="14.25" customHeight="1" x14ac:dyDescent="0.25">
      <c r="A308" s="71"/>
      <c r="B308" s="71"/>
      <c r="C308" s="71"/>
      <c r="D308" s="71"/>
      <c r="E308" s="71"/>
      <c r="F308" s="71"/>
      <c r="G308" s="71"/>
      <c r="H308" s="71"/>
      <c r="I308" s="71"/>
      <c r="J308" s="71"/>
      <c r="K308" s="71"/>
      <c r="L308" s="71"/>
      <c r="M308" s="71"/>
      <c r="N308" s="71"/>
      <c r="O308" s="71"/>
      <c r="P308" s="71"/>
      <c r="Q308" s="148"/>
      <c r="R308" s="71"/>
      <c r="S308" s="71"/>
      <c r="T308" s="71"/>
      <c r="U308" s="71"/>
      <c r="V308" s="71"/>
      <c r="W308" s="71"/>
      <c r="X308" s="113"/>
      <c r="Y308" s="71"/>
      <c r="Z308" s="71"/>
      <c r="AA308" s="71"/>
    </row>
    <row r="309" spans="1:27" ht="14.25" customHeight="1" x14ac:dyDescent="0.25">
      <c r="A309" s="71"/>
      <c r="B309" s="71"/>
      <c r="C309" s="71"/>
      <c r="D309" s="71"/>
      <c r="E309" s="71"/>
      <c r="F309" s="71"/>
      <c r="G309" s="71"/>
      <c r="H309" s="71"/>
      <c r="I309" s="71"/>
      <c r="J309" s="71"/>
      <c r="K309" s="71"/>
      <c r="L309" s="71"/>
      <c r="M309" s="71"/>
      <c r="N309" s="71"/>
      <c r="O309" s="71"/>
      <c r="P309" s="71"/>
      <c r="Q309" s="148"/>
      <c r="R309" s="71"/>
      <c r="S309" s="71"/>
      <c r="T309" s="71"/>
      <c r="U309" s="71"/>
      <c r="V309" s="71"/>
      <c r="W309" s="71"/>
      <c r="X309" s="113"/>
      <c r="Y309" s="71"/>
      <c r="Z309" s="71"/>
      <c r="AA309" s="71"/>
    </row>
    <row r="310" spans="1:27" ht="14.25" customHeight="1" x14ac:dyDescent="0.25">
      <c r="A310" s="71"/>
      <c r="B310" s="71"/>
      <c r="C310" s="71"/>
      <c r="D310" s="71"/>
      <c r="E310" s="71"/>
      <c r="F310" s="71"/>
      <c r="G310" s="71"/>
      <c r="H310" s="71"/>
      <c r="I310" s="71"/>
      <c r="J310" s="71"/>
      <c r="K310" s="71"/>
      <c r="L310" s="71"/>
      <c r="M310" s="71"/>
      <c r="N310" s="71"/>
      <c r="O310" s="71"/>
      <c r="P310" s="71"/>
      <c r="Q310" s="148"/>
      <c r="R310" s="71"/>
      <c r="S310" s="71"/>
      <c r="T310" s="71"/>
      <c r="U310" s="71"/>
      <c r="V310" s="71"/>
      <c r="W310" s="71"/>
      <c r="X310" s="113"/>
      <c r="Y310" s="71"/>
      <c r="Z310" s="71"/>
      <c r="AA310" s="71"/>
    </row>
    <row r="311" spans="1:27" ht="14.25" customHeight="1" x14ac:dyDescent="0.25">
      <c r="A311" s="71"/>
      <c r="B311" s="71"/>
      <c r="C311" s="71"/>
      <c r="D311" s="71"/>
      <c r="E311" s="71"/>
      <c r="F311" s="71"/>
      <c r="G311" s="71"/>
      <c r="H311" s="71"/>
      <c r="I311" s="71"/>
      <c r="J311" s="71"/>
      <c r="K311" s="71"/>
      <c r="L311" s="71"/>
      <c r="M311" s="71"/>
      <c r="N311" s="71"/>
      <c r="O311" s="71"/>
      <c r="P311" s="71"/>
      <c r="Q311" s="148"/>
      <c r="R311" s="71"/>
      <c r="S311" s="71"/>
      <c r="T311" s="71"/>
      <c r="U311" s="71"/>
      <c r="V311" s="71"/>
      <c r="W311" s="71"/>
      <c r="X311" s="113"/>
      <c r="Y311" s="71"/>
      <c r="Z311" s="71"/>
      <c r="AA311" s="71"/>
    </row>
    <row r="312" spans="1:27" ht="14.25" customHeight="1" x14ac:dyDescent="0.25">
      <c r="A312" s="71"/>
      <c r="B312" s="71"/>
      <c r="C312" s="71"/>
      <c r="D312" s="71"/>
      <c r="E312" s="71"/>
      <c r="F312" s="71"/>
      <c r="G312" s="71"/>
      <c r="H312" s="71"/>
      <c r="I312" s="71"/>
      <c r="J312" s="71"/>
      <c r="K312" s="71"/>
      <c r="L312" s="71"/>
      <c r="M312" s="71"/>
      <c r="N312" s="71"/>
      <c r="O312" s="71"/>
      <c r="P312" s="71"/>
      <c r="Q312" s="148"/>
      <c r="R312" s="71"/>
      <c r="S312" s="71"/>
      <c r="T312" s="71"/>
      <c r="U312" s="71"/>
      <c r="V312" s="71"/>
      <c r="W312" s="71"/>
      <c r="X312" s="113"/>
      <c r="Y312" s="71"/>
      <c r="Z312" s="71"/>
      <c r="AA312" s="71"/>
    </row>
    <row r="313" spans="1:27" ht="14.25" customHeight="1" x14ac:dyDescent="0.25">
      <c r="A313" s="71"/>
      <c r="B313" s="71"/>
      <c r="C313" s="71"/>
      <c r="D313" s="71"/>
      <c r="E313" s="71"/>
      <c r="F313" s="71"/>
      <c r="G313" s="71"/>
      <c r="H313" s="71"/>
      <c r="I313" s="71"/>
      <c r="J313" s="71"/>
      <c r="K313" s="71"/>
      <c r="L313" s="71"/>
      <c r="M313" s="71"/>
      <c r="N313" s="71"/>
      <c r="O313" s="71"/>
      <c r="P313" s="71"/>
      <c r="Q313" s="148"/>
      <c r="R313" s="71"/>
      <c r="S313" s="71"/>
      <c r="T313" s="71"/>
      <c r="U313" s="71"/>
      <c r="V313" s="71"/>
      <c r="W313" s="71"/>
      <c r="X313" s="113"/>
      <c r="Y313" s="71"/>
      <c r="Z313" s="71"/>
      <c r="AA313" s="71"/>
    </row>
    <row r="314" spans="1:27" ht="14.25" customHeight="1" x14ac:dyDescent="0.25">
      <c r="A314" s="71"/>
      <c r="B314" s="71"/>
      <c r="C314" s="71"/>
      <c r="D314" s="71"/>
      <c r="E314" s="71"/>
      <c r="F314" s="71"/>
      <c r="G314" s="71"/>
      <c r="H314" s="71"/>
      <c r="I314" s="71"/>
      <c r="J314" s="71"/>
      <c r="K314" s="71"/>
      <c r="L314" s="71"/>
      <c r="M314" s="71"/>
      <c r="N314" s="71"/>
      <c r="O314" s="71"/>
      <c r="P314" s="71"/>
      <c r="Q314" s="148"/>
      <c r="R314" s="71"/>
      <c r="S314" s="71"/>
      <c r="T314" s="71"/>
      <c r="U314" s="71"/>
      <c r="V314" s="71"/>
      <c r="W314" s="71"/>
      <c r="X314" s="113"/>
      <c r="Y314" s="71"/>
      <c r="Z314" s="71"/>
      <c r="AA314" s="71"/>
    </row>
    <row r="315" spans="1:27" ht="14.25" customHeight="1" x14ac:dyDescent="0.25">
      <c r="A315" s="71"/>
      <c r="B315" s="71"/>
      <c r="C315" s="71"/>
      <c r="D315" s="71"/>
      <c r="E315" s="71"/>
      <c r="F315" s="71"/>
      <c r="G315" s="71"/>
      <c r="H315" s="71"/>
      <c r="I315" s="71"/>
      <c r="J315" s="71"/>
      <c r="K315" s="71"/>
      <c r="L315" s="71"/>
      <c r="M315" s="71"/>
      <c r="N315" s="71"/>
      <c r="O315" s="71"/>
      <c r="P315" s="71"/>
      <c r="Q315" s="148"/>
      <c r="R315" s="71"/>
      <c r="S315" s="71"/>
      <c r="T315" s="71"/>
      <c r="U315" s="71"/>
      <c r="V315" s="71"/>
      <c r="W315" s="71"/>
      <c r="X315" s="113"/>
      <c r="Y315" s="71"/>
      <c r="Z315" s="71"/>
      <c r="AA315" s="71"/>
    </row>
    <row r="316" spans="1:27" ht="14.25" customHeight="1" x14ac:dyDescent="0.25">
      <c r="A316" s="71"/>
      <c r="B316" s="71"/>
      <c r="C316" s="71"/>
      <c r="D316" s="71"/>
      <c r="E316" s="71"/>
      <c r="F316" s="71"/>
      <c r="G316" s="71"/>
      <c r="H316" s="71"/>
      <c r="I316" s="71"/>
      <c r="J316" s="71"/>
      <c r="K316" s="71"/>
      <c r="L316" s="71"/>
      <c r="M316" s="71"/>
      <c r="N316" s="71"/>
      <c r="O316" s="71"/>
      <c r="P316" s="71"/>
      <c r="Q316" s="148"/>
      <c r="R316" s="71"/>
      <c r="S316" s="71"/>
      <c r="T316" s="71"/>
      <c r="U316" s="71"/>
      <c r="V316" s="71"/>
      <c r="W316" s="71"/>
      <c r="X316" s="113"/>
      <c r="Y316" s="71"/>
      <c r="Z316" s="71"/>
      <c r="AA316" s="71"/>
    </row>
    <row r="317" spans="1:27" ht="14.25" customHeight="1" x14ac:dyDescent="0.25">
      <c r="A317" s="71"/>
      <c r="B317" s="71"/>
      <c r="C317" s="71"/>
      <c r="D317" s="71"/>
      <c r="E317" s="71"/>
      <c r="F317" s="71"/>
      <c r="G317" s="71"/>
      <c r="H317" s="71"/>
      <c r="I317" s="71"/>
      <c r="J317" s="71"/>
      <c r="K317" s="71"/>
      <c r="L317" s="71"/>
      <c r="M317" s="71"/>
      <c r="N317" s="71"/>
      <c r="O317" s="71"/>
      <c r="P317" s="71"/>
      <c r="Q317" s="148"/>
      <c r="R317" s="71"/>
      <c r="S317" s="71"/>
      <c r="T317" s="71"/>
      <c r="U317" s="71"/>
      <c r="V317" s="71"/>
      <c r="W317" s="71"/>
      <c r="X317" s="113"/>
      <c r="Y317" s="71"/>
      <c r="Z317" s="71"/>
      <c r="AA317" s="71"/>
    </row>
    <row r="318" spans="1:27" ht="14.25" customHeight="1" x14ac:dyDescent="0.25">
      <c r="A318" s="71"/>
      <c r="B318" s="71"/>
      <c r="C318" s="71"/>
      <c r="D318" s="71"/>
      <c r="E318" s="71"/>
      <c r="F318" s="71"/>
      <c r="G318" s="71"/>
      <c r="H318" s="71"/>
      <c r="I318" s="71"/>
      <c r="J318" s="71"/>
      <c r="K318" s="71"/>
      <c r="L318" s="71"/>
      <c r="M318" s="71"/>
      <c r="N318" s="71"/>
      <c r="O318" s="71"/>
      <c r="P318" s="71"/>
      <c r="Q318" s="148"/>
      <c r="R318" s="71"/>
      <c r="S318" s="71"/>
      <c r="T318" s="71"/>
      <c r="U318" s="71"/>
      <c r="V318" s="71"/>
      <c r="W318" s="71"/>
      <c r="X318" s="113"/>
      <c r="Y318" s="71"/>
      <c r="Z318" s="71"/>
      <c r="AA318" s="71"/>
    </row>
    <row r="319" spans="1:27" ht="14.25" customHeight="1" x14ac:dyDescent="0.25">
      <c r="A319" s="71"/>
      <c r="B319" s="71"/>
      <c r="C319" s="71"/>
      <c r="D319" s="71"/>
      <c r="E319" s="71"/>
      <c r="F319" s="71"/>
      <c r="G319" s="71"/>
      <c r="H319" s="71"/>
      <c r="I319" s="71"/>
      <c r="J319" s="71"/>
      <c r="K319" s="71"/>
      <c r="L319" s="71"/>
      <c r="M319" s="71"/>
      <c r="N319" s="71"/>
      <c r="O319" s="71"/>
      <c r="P319" s="71"/>
      <c r="Q319" s="148"/>
      <c r="R319" s="71"/>
      <c r="S319" s="71"/>
      <c r="T319" s="71"/>
      <c r="U319" s="71"/>
      <c r="V319" s="71"/>
      <c r="W319" s="71"/>
      <c r="X319" s="113"/>
      <c r="Y319" s="71"/>
      <c r="Z319" s="71"/>
      <c r="AA319" s="71"/>
    </row>
    <row r="320" spans="1:27" ht="14.25" customHeight="1" x14ac:dyDescent="0.25">
      <c r="A320" s="71"/>
      <c r="B320" s="71"/>
      <c r="C320" s="71"/>
      <c r="D320" s="71"/>
      <c r="E320" s="71"/>
      <c r="F320" s="71"/>
      <c r="G320" s="71"/>
      <c r="H320" s="71"/>
      <c r="I320" s="71"/>
      <c r="J320" s="71"/>
      <c r="K320" s="71"/>
      <c r="L320" s="71"/>
      <c r="M320" s="71"/>
      <c r="N320" s="71"/>
      <c r="O320" s="71"/>
      <c r="P320" s="71"/>
      <c r="Q320" s="148"/>
      <c r="R320" s="71"/>
      <c r="S320" s="71"/>
      <c r="T320" s="71"/>
      <c r="U320" s="71"/>
      <c r="V320" s="71"/>
      <c r="W320" s="71"/>
      <c r="X320" s="113"/>
      <c r="Y320" s="71"/>
      <c r="Z320" s="71"/>
      <c r="AA320" s="71"/>
    </row>
    <row r="321" spans="1:27" ht="14.25" customHeight="1" x14ac:dyDescent="0.25">
      <c r="A321" s="71"/>
      <c r="B321" s="71"/>
      <c r="C321" s="71"/>
      <c r="D321" s="71"/>
      <c r="E321" s="71"/>
      <c r="F321" s="71"/>
      <c r="G321" s="71"/>
      <c r="H321" s="71"/>
      <c r="I321" s="71"/>
      <c r="J321" s="71"/>
      <c r="K321" s="71"/>
      <c r="L321" s="71"/>
      <c r="M321" s="71"/>
      <c r="N321" s="71"/>
      <c r="O321" s="71"/>
      <c r="P321" s="71"/>
      <c r="Q321" s="148"/>
      <c r="R321" s="71"/>
      <c r="S321" s="71"/>
      <c r="T321" s="71"/>
      <c r="U321" s="71"/>
      <c r="V321" s="71"/>
      <c r="W321" s="71"/>
      <c r="X321" s="113"/>
      <c r="Y321" s="71"/>
      <c r="Z321" s="71"/>
      <c r="AA321" s="71"/>
    </row>
    <row r="322" spans="1:27" ht="14.25" customHeight="1" x14ac:dyDescent="0.25">
      <c r="A322" s="71"/>
      <c r="B322" s="71"/>
      <c r="C322" s="71"/>
      <c r="D322" s="71"/>
      <c r="E322" s="71"/>
      <c r="F322" s="71"/>
      <c r="G322" s="71"/>
      <c r="H322" s="71"/>
      <c r="I322" s="71"/>
      <c r="J322" s="71"/>
      <c r="K322" s="71"/>
      <c r="L322" s="71"/>
      <c r="M322" s="71"/>
      <c r="N322" s="71"/>
      <c r="O322" s="71"/>
      <c r="P322" s="71"/>
      <c r="Q322" s="148"/>
      <c r="R322" s="71"/>
      <c r="S322" s="71"/>
      <c r="T322" s="71"/>
      <c r="U322" s="71"/>
      <c r="V322" s="71"/>
      <c r="W322" s="71"/>
      <c r="X322" s="113"/>
      <c r="Y322" s="71"/>
      <c r="Z322" s="71"/>
      <c r="AA322" s="71"/>
    </row>
    <row r="323" spans="1:27" ht="14.25" customHeight="1" x14ac:dyDescent="0.25">
      <c r="A323" s="71"/>
      <c r="B323" s="71"/>
      <c r="C323" s="71"/>
      <c r="D323" s="71"/>
      <c r="E323" s="71"/>
      <c r="F323" s="71"/>
      <c r="G323" s="71"/>
      <c r="H323" s="71"/>
      <c r="I323" s="71"/>
      <c r="J323" s="71"/>
      <c r="K323" s="71"/>
      <c r="L323" s="71"/>
      <c r="M323" s="71"/>
      <c r="N323" s="71"/>
      <c r="O323" s="71"/>
      <c r="P323" s="71"/>
      <c r="Q323" s="148"/>
      <c r="R323" s="71"/>
      <c r="S323" s="71"/>
      <c r="T323" s="71"/>
      <c r="U323" s="71"/>
      <c r="V323" s="71"/>
      <c r="W323" s="71"/>
      <c r="X323" s="113"/>
      <c r="Y323" s="71"/>
      <c r="Z323" s="71"/>
      <c r="AA323" s="71"/>
    </row>
    <row r="324" spans="1:27" ht="14.25" customHeight="1" x14ac:dyDescent="0.25">
      <c r="A324" s="71"/>
      <c r="B324" s="71"/>
      <c r="C324" s="71"/>
      <c r="D324" s="71"/>
      <c r="E324" s="71"/>
      <c r="F324" s="71"/>
      <c r="G324" s="71"/>
      <c r="H324" s="71"/>
      <c r="I324" s="71"/>
      <c r="J324" s="71"/>
      <c r="K324" s="71"/>
      <c r="L324" s="71"/>
      <c r="M324" s="71"/>
      <c r="N324" s="71"/>
      <c r="O324" s="71"/>
      <c r="P324" s="71"/>
      <c r="Q324" s="148"/>
      <c r="R324" s="71"/>
      <c r="S324" s="71"/>
      <c r="T324" s="71"/>
      <c r="U324" s="71"/>
      <c r="V324" s="71"/>
      <c r="W324" s="71"/>
      <c r="X324" s="113"/>
      <c r="Y324" s="71"/>
      <c r="Z324" s="71"/>
      <c r="AA324" s="71"/>
    </row>
    <row r="325" spans="1:27" ht="14.25" customHeight="1" x14ac:dyDescent="0.25">
      <c r="A325" s="71"/>
      <c r="B325" s="71"/>
      <c r="C325" s="71"/>
      <c r="D325" s="71"/>
      <c r="E325" s="71"/>
      <c r="F325" s="71"/>
      <c r="G325" s="71"/>
      <c r="H325" s="71"/>
      <c r="I325" s="71"/>
      <c r="J325" s="71"/>
      <c r="K325" s="71"/>
      <c r="L325" s="71"/>
      <c r="M325" s="71"/>
      <c r="N325" s="71"/>
      <c r="O325" s="71"/>
      <c r="P325" s="71"/>
      <c r="Q325" s="148"/>
      <c r="R325" s="71"/>
      <c r="S325" s="71"/>
      <c r="T325" s="71"/>
      <c r="U325" s="71"/>
      <c r="V325" s="71"/>
      <c r="W325" s="71"/>
      <c r="X325" s="113"/>
      <c r="Y325" s="71"/>
      <c r="Z325" s="71"/>
      <c r="AA325" s="71"/>
    </row>
    <row r="326" spans="1:27" ht="14.25" customHeight="1" x14ac:dyDescent="0.25">
      <c r="A326" s="71"/>
      <c r="B326" s="71"/>
      <c r="C326" s="71"/>
      <c r="D326" s="71"/>
      <c r="E326" s="71"/>
      <c r="F326" s="71"/>
      <c r="G326" s="71"/>
      <c r="H326" s="71"/>
      <c r="I326" s="71"/>
      <c r="J326" s="71"/>
      <c r="K326" s="71"/>
      <c r="L326" s="71"/>
      <c r="M326" s="71"/>
      <c r="N326" s="71"/>
      <c r="O326" s="71"/>
      <c r="P326" s="71"/>
      <c r="Q326" s="148"/>
      <c r="R326" s="71"/>
      <c r="S326" s="71"/>
      <c r="T326" s="71"/>
      <c r="U326" s="71"/>
      <c r="V326" s="71"/>
      <c r="W326" s="71"/>
      <c r="X326" s="113"/>
      <c r="Y326" s="71"/>
      <c r="Z326" s="71"/>
      <c r="AA326" s="71"/>
    </row>
    <row r="327" spans="1:27" ht="14.25" customHeight="1" x14ac:dyDescent="0.25">
      <c r="A327" s="71"/>
      <c r="B327" s="71"/>
      <c r="C327" s="71"/>
      <c r="D327" s="71"/>
      <c r="E327" s="71"/>
      <c r="F327" s="71"/>
      <c r="G327" s="71"/>
      <c r="H327" s="71"/>
      <c r="I327" s="71"/>
      <c r="J327" s="71"/>
      <c r="K327" s="71"/>
      <c r="L327" s="71"/>
      <c r="M327" s="71"/>
      <c r="N327" s="71"/>
      <c r="O327" s="71"/>
      <c r="P327" s="71"/>
      <c r="Q327" s="148"/>
      <c r="R327" s="71"/>
      <c r="S327" s="71"/>
      <c r="T327" s="71"/>
      <c r="U327" s="71"/>
      <c r="V327" s="71"/>
      <c r="W327" s="71"/>
      <c r="X327" s="113"/>
      <c r="Y327" s="71"/>
      <c r="Z327" s="71"/>
      <c r="AA327" s="71"/>
    </row>
    <row r="328" spans="1:27" ht="14.25" customHeight="1" x14ac:dyDescent="0.25">
      <c r="A328" s="71"/>
      <c r="B328" s="71"/>
      <c r="C328" s="71"/>
      <c r="D328" s="71"/>
      <c r="E328" s="71"/>
      <c r="F328" s="71"/>
      <c r="G328" s="71"/>
      <c r="H328" s="71"/>
      <c r="I328" s="71"/>
      <c r="J328" s="71"/>
      <c r="K328" s="71"/>
      <c r="L328" s="71"/>
      <c r="M328" s="71"/>
      <c r="N328" s="71"/>
      <c r="O328" s="71"/>
      <c r="P328" s="71"/>
      <c r="Q328" s="148"/>
      <c r="R328" s="71"/>
      <c r="S328" s="71"/>
      <c r="T328" s="71"/>
      <c r="U328" s="71"/>
      <c r="V328" s="71"/>
      <c r="W328" s="71"/>
      <c r="X328" s="113"/>
      <c r="Y328" s="71"/>
      <c r="Z328" s="71"/>
      <c r="AA328" s="71"/>
    </row>
    <row r="329" spans="1:27" ht="14.25" customHeight="1" x14ac:dyDescent="0.25">
      <c r="A329" s="71"/>
      <c r="B329" s="71"/>
      <c r="C329" s="71"/>
      <c r="D329" s="71"/>
      <c r="E329" s="71"/>
      <c r="F329" s="71"/>
      <c r="G329" s="71"/>
      <c r="H329" s="71"/>
      <c r="I329" s="71"/>
      <c r="J329" s="71"/>
      <c r="K329" s="71"/>
      <c r="L329" s="71"/>
      <c r="M329" s="71"/>
      <c r="N329" s="71"/>
      <c r="O329" s="71"/>
      <c r="P329" s="71"/>
      <c r="Q329" s="148"/>
      <c r="R329" s="71"/>
      <c r="S329" s="71"/>
      <c r="T329" s="71"/>
      <c r="U329" s="71"/>
      <c r="V329" s="71"/>
      <c r="W329" s="71"/>
      <c r="X329" s="113"/>
      <c r="Y329" s="71"/>
      <c r="Z329" s="71"/>
      <c r="AA329" s="71"/>
    </row>
    <row r="330" spans="1:27" ht="14.25" customHeight="1" x14ac:dyDescent="0.25">
      <c r="A330" s="71"/>
      <c r="B330" s="71"/>
      <c r="C330" s="71"/>
      <c r="D330" s="71"/>
      <c r="E330" s="71"/>
      <c r="F330" s="71"/>
      <c r="G330" s="71"/>
      <c r="H330" s="71"/>
      <c r="I330" s="71"/>
      <c r="J330" s="71"/>
      <c r="K330" s="71"/>
      <c r="L330" s="71"/>
      <c r="M330" s="71"/>
      <c r="N330" s="71"/>
      <c r="O330" s="71"/>
      <c r="P330" s="71"/>
      <c r="Q330" s="148"/>
      <c r="R330" s="71"/>
      <c r="S330" s="71"/>
      <c r="T330" s="71"/>
      <c r="U330" s="71"/>
      <c r="V330" s="71"/>
      <c r="W330" s="71"/>
      <c r="X330" s="113"/>
      <c r="Y330" s="71"/>
      <c r="Z330" s="71"/>
      <c r="AA330" s="71"/>
    </row>
    <row r="331" spans="1:27" ht="14.25" customHeight="1" x14ac:dyDescent="0.25">
      <c r="A331" s="71"/>
      <c r="B331" s="71"/>
      <c r="C331" s="71"/>
      <c r="D331" s="71"/>
      <c r="E331" s="71"/>
      <c r="F331" s="71"/>
      <c r="G331" s="71"/>
      <c r="H331" s="71"/>
      <c r="I331" s="71"/>
      <c r="J331" s="71"/>
      <c r="K331" s="71"/>
      <c r="L331" s="71"/>
      <c r="M331" s="71"/>
      <c r="N331" s="71"/>
      <c r="O331" s="71"/>
      <c r="P331" s="71"/>
      <c r="Q331" s="148"/>
      <c r="R331" s="71"/>
      <c r="S331" s="71"/>
      <c r="T331" s="71"/>
      <c r="U331" s="71"/>
      <c r="V331" s="71"/>
      <c r="W331" s="71"/>
      <c r="X331" s="113"/>
      <c r="Y331" s="71"/>
      <c r="Z331" s="71"/>
      <c r="AA331" s="71"/>
    </row>
    <row r="332" spans="1:27" ht="14.25" customHeight="1" x14ac:dyDescent="0.25">
      <c r="A332" s="71"/>
      <c r="B332" s="71"/>
      <c r="C332" s="71"/>
      <c r="D332" s="71"/>
      <c r="E332" s="71"/>
      <c r="F332" s="71"/>
      <c r="G332" s="71"/>
      <c r="H332" s="71"/>
      <c r="I332" s="71"/>
      <c r="J332" s="71"/>
      <c r="K332" s="71"/>
      <c r="L332" s="71"/>
      <c r="M332" s="71"/>
      <c r="N332" s="71"/>
      <c r="O332" s="71"/>
      <c r="P332" s="71"/>
      <c r="Q332" s="148"/>
      <c r="R332" s="71"/>
      <c r="S332" s="71"/>
      <c r="T332" s="71"/>
      <c r="U332" s="71"/>
      <c r="V332" s="71"/>
      <c r="W332" s="71"/>
      <c r="X332" s="113"/>
      <c r="Y332" s="71"/>
      <c r="Z332" s="71"/>
      <c r="AA332" s="71"/>
    </row>
    <row r="333" spans="1:27" ht="14.25" customHeight="1" x14ac:dyDescent="0.25">
      <c r="A333" s="71"/>
      <c r="B333" s="71"/>
      <c r="C333" s="71"/>
      <c r="D333" s="71"/>
      <c r="E333" s="71"/>
      <c r="F333" s="71"/>
      <c r="G333" s="71"/>
      <c r="H333" s="71"/>
      <c r="I333" s="71"/>
      <c r="J333" s="71"/>
      <c r="K333" s="71"/>
      <c r="L333" s="71"/>
      <c r="M333" s="71"/>
      <c r="N333" s="71"/>
      <c r="O333" s="71"/>
      <c r="P333" s="71"/>
      <c r="Q333" s="148"/>
      <c r="R333" s="71"/>
      <c r="S333" s="71"/>
      <c r="T333" s="71"/>
      <c r="U333" s="71"/>
      <c r="V333" s="71"/>
      <c r="W333" s="71"/>
      <c r="X333" s="113"/>
      <c r="Y333" s="71"/>
      <c r="Z333" s="71"/>
      <c r="AA333" s="71"/>
    </row>
    <row r="334" spans="1:27" ht="14.25" customHeight="1" x14ac:dyDescent="0.25">
      <c r="A334" s="71"/>
      <c r="B334" s="71"/>
      <c r="C334" s="71"/>
      <c r="D334" s="71"/>
      <c r="E334" s="71"/>
      <c r="F334" s="71"/>
      <c r="G334" s="71"/>
      <c r="H334" s="71"/>
      <c r="I334" s="71"/>
      <c r="J334" s="71"/>
      <c r="K334" s="71"/>
      <c r="L334" s="71"/>
      <c r="M334" s="71"/>
      <c r="N334" s="71"/>
      <c r="O334" s="71"/>
      <c r="P334" s="71"/>
      <c r="Q334" s="148"/>
      <c r="R334" s="71"/>
      <c r="S334" s="71"/>
      <c r="T334" s="71"/>
      <c r="U334" s="71"/>
      <c r="V334" s="71"/>
      <c r="W334" s="71"/>
      <c r="X334" s="113"/>
      <c r="Y334" s="71"/>
      <c r="Z334" s="71"/>
      <c r="AA334" s="71"/>
    </row>
    <row r="335" spans="1:27" ht="14.25" customHeight="1" x14ac:dyDescent="0.25">
      <c r="A335" s="71"/>
      <c r="B335" s="71"/>
      <c r="C335" s="71"/>
      <c r="D335" s="71"/>
      <c r="E335" s="71"/>
      <c r="F335" s="71"/>
      <c r="G335" s="71"/>
      <c r="H335" s="71"/>
      <c r="I335" s="71"/>
      <c r="J335" s="71"/>
      <c r="K335" s="71"/>
      <c r="L335" s="71"/>
      <c r="M335" s="71"/>
      <c r="N335" s="71"/>
      <c r="O335" s="71"/>
      <c r="P335" s="71"/>
      <c r="Q335" s="148"/>
      <c r="R335" s="71"/>
      <c r="S335" s="71"/>
      <c r="T335" s="71"/>
      <c r="U335" s="71"/>
      <c r="V335" s="71"/>
      <c r="W335" s="71"/>
      <c r="X335" s="113"/>
      <c r="Y335" s="71"/>
      <c r="Z335" s="71"/>
      <c r="AA335" s="71"/>
    </row>
    <row r="336" spans="1:27" ht="14.25" customHeight="1" x14ac:dyDescent="0.25">
      <c r="A336" s="71"/>
      <c r="B336" s="71"/>
      <c r="C336" s="71"/>
      <c r="D336" s="71"/>
      <c r="E336" s="71"/>
      <c r="F336" s="71"/>
      <c r="G336" s="71"/>
      <c r="H336" s="71"/>
      <c r="I336" s="71"/>
      <c r="J336" s="71"/>
      <c r="K336" s="71"/>
      <c r="L336" s="71"/>
      <c r="M336" s="71"/>
      <c r="N336" s="71"/>
      <c r="O336" s="71"/>
      <c r="P336" s="71"/>
      <c r="Q336" s="148"/>
      <c r="R336" s="71"/>
      <c r="S336" s="71"/>
      <c r="T336" s="71"/>
      <c r="U336" s="71"/>
      <c r="V336" s="71"/>
      <c r="W336" s="71"/>
      <c r="X336" s="113"/>
      <c r="Y336" s="71"/>
      <c r="Z336" s="71"/>
      <c r="AA336" s="71"/>
    </row>
    <row r="337" spans="1:27" ht="14.25" customHeight="1" x14ac:dyDescent="0.25">
      <c r="A337" s="71"/>
      <c r="B337" s="71"/>
      <c r="C337" s="71"/>
      <c r="D337" s="71"/>
      <c r="E337" s="71"/>
      <c r="F337" s="71"/>
      <c r="G337" s="71"/>
      <c r="H337" s="71"/>
      <c r="I337" s="71"/>
      <c r="J337" s="71"/>
      <c r="K337" s="71"/>
      <c r="L337" s="71"/>
      <c r="M337" s="71"/>
      <c r="N337" s="71"/>
      <c r="O337" s="71"/>
      <c r="P337" s="71"/>
      <c r="Q337" s="148"/>
      <c r="R337" s="71"/>
      <c r="S337" s="71"/>
      <c r="T337" s="71"/>
      <c r="U337" s="71"/>
      <c r="V337" s="71"/>
      <c r="W337" s="71"/>
      <c r="X337" s="113"/>
      <c r="Y337" s="71"/>
      <c r="Z337" s="71"/>
      <c r="AA337" s="71"/>
    </row>
    <row r="338" spans="1:27" ht="14.25" customHeight="1" x14ac:dyDescent="0.25">
      <c r="A338" s="71"/>
      <c r="B338" s="71"/>
      <c r="C338" s="71"/>
      <c r="D338" s="71"/>
      <c r="E338" s="71"/>
      <c r="F338" s="71"/>
      <c r="G338" s="71"/>
      <c r="H338" s="71"/>
      <c r="I338" s="71"/>
      <c r="J338" s="71"/>
      <c r="K338" s="71"/>
      <c r="L338" s="71"/>
      <c r="M338" s="71"/>
      <c r="N338" s="71"/>
      <c r="O338" s="71"/>
      <c r="P338" s="71"/>
      <c r="Q338" s="148"/>
      <c r="R338" s="71"/>
      <c r="S338" s="71"/>
      <c r="T338" s="71"/>
      <c r="U338" s="71"/>
      <c r="V338" s="71"/>
      <c r="W338" s="71"/>
      <c r="X338" s="113"/>
      <c r="Y338" s="71"/>
      <c r="Z338" s="71"/>
      <c r="AA338" s="71"/>
    </row>
    <row r="339" spans="1:27" ht="14.25" customHeight="1" x14ac:dyDescent="0.25">
      <c r="A339" s="71"/>
      <c r="B339" s="71"/>
      <c r="C339" s="71"/>
      <c r="D339" s="71"/>
      <c r="E339" s="71"/>
      <c r="F339" s="71"/>
      <c r="G339" s="71"/>
      <c r="H339" s="71"/>
      <c r="I339" s="71"/>
      <c r="J339" s="71"/>
      <c r="K339" s="71"/>
      <c r="L339" s="71"/>
      <c r="M339" s="71"/>
      <c r="N339" s="71"/>
      <c r="O339" s="71"/>
      <c r="P339" s="71"/>
      <c r="Q339" s="148"/>
      <c r="R339" s="71"/>
      <c r="S339" s="71"/>
      <c r="T339" s="71"/>
      <c r="U339" s="71"/>
      <c r="V339" s="71"/>
      <c r="W339" s="71"/>
      <c r="X339" s="113"/>
      <c r="Y339" s="71"/>
      <c r="Z339" s="71"/>
      <c r="AA339" s="71"/>
    </row>
    <row r="340" spans="1:27" ht="14.25" customHeight="1" x14ac:dyDescent="0.25">
      <c r="A340" s="71"/>
      <c r="B340" s="71"/>
      <c r="C340" s="71"/>
      <c r="D340" s="71"/>
      <c r="E340" s="71"/>
      <c r="F340" s="71"/>
      <c r="G340" s="71"/>
      <c r="H340" s="71"/>
      <c r="I340" s="71"/>
      <c r="J340" s="71"/>
      <c r="K340" s="71"/>
      <c r="L340" s="71"/>
      <c r="M340" s="71"/>
      <c r="N340" s="71"/>
      <c r="O340" s="71"/>
      <c r="P340" s="71"/>
      <c r="Q340" s="148"/>
      <c r="R340" s="71"/>
      <c r="S340" s="71"/>
      <c r="T340" s="71"/>
      <c r="U340" s="71"/>
      <c r="V340" s="71"/>
      <c r="W340" s="71"/>
      <c r="X340" s="113"/>
      <c r="Y340" s="71"/>
      <c r="Z340" s="71"/>
      <c r="AA340" s="71"/>
    </row>
    <row r="341" spans="1:27" ht="14.25" customHeight="1" x14ac:dyDescent="0.25">
      <c r="A341" s="71"/>
      <c r="B341" s="71"/>
      <c r="C341" s="71"/>
      <c r="D341" s="71"/>
      <c r="E341" s="71"/>
      <c r="F341" s="71"/>
      <c r="G341" s="71"/>
      <c r="H341" s="71"/>
      <c r="I341" s="71"/>
      <c r="J341" s="71"/>
      <c r="K341" s="71"/>
      <c r="L341" s="71"/>
      <c r="M341" s="71"/>
      <c r="N341" s="71"/>
      <c r="O341" s="71"/>
      <c r="P341" s="71"/>
      <c r="Q341" s="148"/>
      <c r="R341" s="71"/>
      <c r="S341" s="71"/>
      <c r="T341" s="71"/>
      <c r="U341" s="71"/>
      <c r="V341" s="71"/>
      <c r="W341" s="71"/>
      <c r="X341" s="113"/>
      <c r="Y341" s="71"/>
      <c r="Z341" s="71"/>
      <c r="AA341" s="71"/>
    </row>
    <row r="342" spans="1:27" ht="14.25" customHeight="1" x14ac:dyDescent="0.25">
      <c r="A342" s="71"/>
      <c r="B342" s="71"/>
      <c r="C342" s="71"/>
      <c r="D342" s="71"/>
      <c r="E342" s="71"/>
      <c r="F342" s="71"/>
      <c r="G342" s="71"/>
      <c r="H342" s="71"/>
      <c r="I342" s="71"/>
      <c r="J342" s="71"/>
      <c r="K342" s="71"/>
      <c r="L342" s="71"/>
      <c r="M342" s="71"/>
      <c r="N342" s="71"/>
      <c r="O342" s="71"/>
      <c r="P342" s="71"/>
      <c r="Q342" s="148"/>
      <c r="R342" s="71"/>
      <c r="S342" s="71"/>
      <c r="T342" s="71"/>
      <c r="U342" s="71"/>
      <c r="V342" s="71"/>
      <c r="W342" s="71"/>
      <c r="X342" s="113"/>
      <c r="Y342" s="71"/>
      <c r="Z342" s="71"/>
      <c r="AA342" s="71"/>
    </row>
    <row r="343" spans="1:27" ht="14.25" customHeight="1" x14ac:dyDescent="0.25">
      <c r="A343" s="71"/>
      <c r="B343" s="71"/>
      <c r="C343" s="71"/>
      <c r="D343" s="71"/>
      <c r="E343" s="71"/>
      <c r="F343" s="71"/>
      <c r="G343" s="71"/>
      <c r="H343" s="71"/>
      <c r="I343" s="71"/>
      <c r="J343" s="71"/>
      <c r="K343" s="71"/>
      <c r="L343" s="71"/>
      <c r="M343" s="71"/>
      <c r="N343" s="71"/>
      <c r="O343" s="71"/>
      <c r="P343" s="71"/>
      <c r="Q343" s="148"/>
      <c r="R343" s="71"/>
      <c r="S343" s="71"/>
      <c r="T343" s="71"/>
      <c r="U343" s="71"/>
      <c r="V343" s="71"/>
      <c r="W343" s="71"/>
      <c r="X343" s="113"/>
      <c r="Y343" s="71"/>
      <c r="Z343" s="71"/>
      <c r="AA343" s="71"/>
    </row>
    <row r="344" spans="1:27" ht="14.25" customHeight="1" x14ac:dyDescent="0.25">
      <c r="A344" s="71"/>
      <c r="B344" s="71"/>
      <c r="C344" s="71"/>
      <c r="D344" s="71"/>
      <c r="E344" s="71"/>
      <c r="F344" s="71"/>
      <c r="G344" s="71"/>
      <c r="H344" s="71"/>
      <c r="I344" s="71"/>
      <c r="J344" s="71"/>
      <c r="K344" s="71"/>
      <c r="L344" s="71"/>
      <c r="M344" s="71"/>
      <c r="N344" s="71"/>
      <c r="O344" s="71"/>
      <c r="P344" s="71"/>
      <c r="Q344" s="148"/>
      <c r="R344" s="71"/>
      <c r="S344" s="71"/>
      <c r="T344" s="71"/>
      <c r="U344" s="71"/>
      <c r="V344" s="71"/>
      <c r="W344" s="71"/>
      <c r="X344" s="113"/>
      <c r="Y344" s="71"/>
      <c r="Z344" s="71"/>
      <c r="AA344" s="71"/>
    </row>
    <row r="345" spans="1:27" ht="14.25" customHeight="1" x14ac:dyDescent="0.25">
      <c r="A345" s="71"/>
      <c r="B345" s="71"/>
      <c r="C345" s="71"/>
      <c r="D345" s="71"/>
      <c r="E345" s="71"/>
      <c r="F345" s="71"/>
      <c r="G345" s="71"/>
      <c r="H345" s="71"/>
      <c r="I345" s="71"/>
      <c r="J345" s="71"/>
      <c r="K345" s="71"/>
      <c r="L345" s="71"/>
      <c r="M345" s="71"/>
      <c r="N345" s="71"/>
      <c r="O345" s="71"/>
      <c r="P345" s="71"/>
      <c r="Q345" s="148"/>
      <c r="R345" s="71"/>
      <c r="S345" s="71"/>
      <c r="T345" s="71"/>
      <c r="U345" s="71"/>
      <c r="V345" s="71"/>
      <c r="W345" s="71"/>
      <c r="X345" s="113"/>
      <c r="Y345" s="71"/>
      <c r="Z345" s="71"/>
      <c r="AA345" s="71"/>
    </row>
    <row r="346" spans="1:27" ht="14.25" customHeight="1" x14ac:dyDescent="0.25">
      <c r="A346" s="71"/>
      <c r="B346" s="71"/>
      <c r="C346" s="71"/>
      <c r="D346" s="71"/>
      <c r="E346" s="71"/>
      <c r="F346" s="71"/>
      <c r="G346" s="71"/>
      <c r="H346" s="71"/>
      <c r="I346" s="71"/>
      <c r="J346" s="71"/>
      <c r="K346" s="71"/>
      <c r="L346" s="71"/>
      <c r="M346" s="71"/>
      <c r="N346" s="71"/>
      <c r="O346" s="71"/>
      <c r="P346" s="71"/>
      <c r="Q346" s="148"/>
      <c r="R346" s="71"/>
      <c r="S346" s="71"/>
      <c r="T346" s="71"/>
      <c r="U346" s="71"/>
      <c r="V346" s="71"/>
      <c r="W346" s="71"/>
      <c r="X346" s="113"/>
      <c r="Y346" s="71"/>
      <c r="Z346" s="71"/>
      <c r="AA346" s="71"/>
    </row>
    <row r="347" spans="1:27" ht="14.25" customHeight="1" x14ac:dyDescent="0.25">
      <c r="A347" s="71"/>
      <c r="B347" s="71"/>
      <c r="C347" s="71"/>
      <c r="D347" s="71"/>
      <c r="E347" s="71"/>
      <c r="F347" s="71"/>
      <c r="G347" s="71"/>
      <c r="H347" s="71"/>
      <c r="I347" s="71"/>
      <c r="J347" s="71"/>
      <c r="K347" s="71"/>
      <c r="L347" s="71"/>
      <c r="M347" s="71"/>
      <c r="N347" s="71"/>
      <c r="O347" s="71"/>
      <c r="P347" s="71"/>
      <c r="Q347" s="148"/>
      <c r="R347" s="71"/>
      <c r="S347" s="71"/>
      <c r="T347" s="71"/>
      <c r="U347" s="71"/>
      <c r="V347" s="71"/>
      <c r="W347" s="71"/>
      <c r="X347" s="113"/>
      <c r="Y347" s="71"/>
      <c r="Z347" s="71"/>
      <c r="AA347" s="71"/>
    </row>
    <row r="348" spans="1:27" ht="14.25" customHeight="1" x14ac:dyDescent="0.25">
      <c r="A348" s="71"/>
      <c r="B348" s="71"/>
      <c r="C348" s="71"/>
      <c r="D348" s="71"/>
      <c r="E348" s="71"/>
      <c r="F348" s="71"/>
      <c r="G348" s="71"/>
      <c r="H348" s="71"/>
      <c r="I348" s="71"/>
      <c r="J348" s="71"/>
      <c r="K348" s="71"/>
      <c r="L348" s="71"/>
      <c r="M348" s="71"/>
      <c r="N348" s="71"/>
      <c r="O348" s="71"/>
      <c r="P348" s="71"/>
      <c r="Q348" s="148"/>
      <c r="R348" s="71"/>
      <c r="S348" s="71"/>
      <c r="T348" s="71"/>
      <c r="U348" s="71"/>
      <c r="V348" s="71"/>
      <c r="W348" s="71"/>
      <c r="X348" s="113"/>
      <c r="Y348" s="71"/>
      <c r="Z348" s="71"/>
      <c r="AA348" s="71"/>
    </row>
    <row r="349" spans="1:27" ht="14.25" customHeight="1" x14ac:dyDescent="0.25">
      <c r="A349" s="71"/>
      <c r="B349" s="71"/>
      <c r="C349" s="71"/>
      <c r="D349" s="71"/>
      <c r="E349" s="71"/>
      <c r="F349" s="71"/>
      <c r="G349" s="71"/>
      <c r="H349" s="71"/>
      <c r="I349" s="71"/>
      <c r="J349" s="71"/>
      <c r="K349" s="71"/>
      <c r="L349" s="71"/>
      <c r="M349" s="71"/>
      <c r="N349" s="71"/>
      <c r="O349" s="71"/>
      <c r="P349" s="71"/>
      <c r="Q349" s="148"/>
      <c r="R349" s="71"/>
      <c r="S349" s="71"/>
      <c r="T349" s="71"/>
      <c r="U349" s="71"/>
      <c r="V349" s="71"/>
      <c r="W349" s="71"/>
      <c r="X349" s="113"/>
      <c r="Y349" s="71"/>
      <c r="Z349" s="71"/>
      <c r="AA349" s="71"/>
    </row>
    <row r="350" spans="1:27" ht="14.25" customHeight="1" x14ac:dyDescent="0.25">
      <c r="A350" s="71"/>
      <c r="B350" s="71"/>
      <c r="C350" s="71"/>
      <c r="D350" s="71"/>
      <c r="E350" s="71"/>
      <c r="F350" s="71"/>
      <c r="G350" s="71"/>
      <c r="H350" s="71"/>
      <c r="I350" s="71"/>
      <c r="J350" s="71"/>
      <c r="K350" s="71"/>
      <c r="L350" s="71"/>
      <c r="M350" s="71"/>
      <c r="N350" s="71"/>
      <c r="O350" s="71"/>
      <c r="P350" s="71"/>
      <c r="Q350" s="148"/>
      <c r="R350" s="71"/>
      <c r="S350" s="71"/>
      <c r="T350" s="71"/>
      <c r="U350" s="71"/>
      <c r="V350" s="71"/>
      <c r="W350" s="71"/>
      <c r="X350" s="113"/>
      <c r="Y350" s="71"/>
      <c r="Z350" s="71"/>
      <c r="AA350" s="71"/>
    </row>
    <row r="351" spans="1:27" ht="14.25" customHeight="1" x14ac:dyDescent="0.25">
      <c r="A351" s="71"/>
      <c r="B351" s="71"/>
      <c r="C351" s="71"/>
      <c r="D351" s="71"/>
      <c r="E351" s="71"/>
      <c r="F351" s="71"/>
      <c r="G351" s="71"/>
      <c r="H351" s="71"/>
      <c r="I351" s="71"/>
      <c r="J351" s="71"/>
      <c r="K351" s="71"/>
      <c r="L351" s="71"/>
      <c r="M351" s="71"/>
      <c r="N351" s="71"/>
      <c r="O351" s="71"/>
      <c r="P351" s="71"/>
      <c r="Q351" s="148"/>
      <c r="R351" s="71"/>
      <c r="S351" s="71"/>
      <c r="T351" s="71"/>
      <c r="U351" s="71"/>
      <c r="V351" s="71"/>
      <c r="W351" s="71"/>
      <c r="X351" s="113"/>
      <c r="Y351" s="71"/>
      <c r="Z351" s="71"/>
      <c r="AA351" s="71"/>
    </row>
    <row r="352" spans="1:27" ht="14.25" customHeight="1" x14ac:dyDescent="0.25">
      <c r="A352" s="71"/>
      <c r="B352" s="71"/>
      <c r="C352" s="71"/>
      <c r="D352" s="71"/>
      <c r="E352" s="71"/>
      <c r="F352" s="71"/>
      <c r="G352" s="71"/>
      <c r="H352" s="71"/>
      <c r="I352" s="71"/>
      <c r="J352" s="71"/>
      <c r="K352" s="71"/>
      <c r="L352" s="71"/>
      <c r="M352" s="71"/>
      <c r="N352" s="71"/>
      <c r="O352" s="71"/>
      <c r="P352" s="71"/>
      <c r="Q352" s="148"/>
      <c r="R352" s="71"/>
      <c r="S352" s="71"/>
      <c r="T352" s="71"/>
      <c r="U352" s="71"/>
      <c r="V352" s="71"/>
      <c r="W352" s="71"/>
      <c r="X352" s="113"/>
      <c r="Y352" s="71"/>
      <c r="Z352" s="71"/>
      <c r="AA352" s="71"/>
    </row>
    <row r="353" spans="1:27" ht="14.25" customHeight="1" x14ac:dyDescent="0.25">
      <c r="A353" s="71"/>
      <c r="B353" s="71"/>
      <c r="C353" s="71"/>
      <c r="D353" s="71"/>
      <c r="E353" s="71"/>
      <c r="F353" s="71"/>
      <c r="G353" s="71"/>
      <c r="H353" s="71"/>
      <c r="I353" s="71"/>
      <c r="J353" s="71"/>
      <c r="K353" s="71"/>
      <c r="L353" s="71"/>
      <c r="M353" s="71"/>
      <c r="N353" s="71"/>
      <c r="O353" s="71"/>
      <c r="P353" s="71"/>
      <c r="Q353" s="148"/>
      <c r="R353" s="71"/>
      <c r="S353" s="71"/>
      <c r="T353" s="71"/>
      <c r="U353" s="71"/>
      <c r="V353" s="71"/>
      <c r="W353" s="71"/>
      <c r="X353" s="113"/>
      <c r="Y353" s="71"/>
      <c r="Z353" s="71"/>
      <c r="AA353" s="71"/>
    </row>
    <row r="354" spans="1:27" ht="14.25" customHeight="1" x14ac:dyDescent="0.25">
      <c r="A354" s="71"/>
      <c r="B354" s="71"/>
      <c r="C354" s="71"/>
      <c r="D354" s="71"/>
      <c r="E354" s="71"/>
      <c r="F354" s="71"/>
      <c r="G354" s="71"/>
      <c r="H354" s="71"/>
      <c r="I354" s="71"/>
      <c r="J354" s="71"/>
      <c r="K354" s="71"/>
      <c r="L354" s="71"/>
      <c r="M354" s="71"/>
      <c r="N354" s="71"/>
      <c r="O354" s="71"/>
      <c r="P354" s="71"/>
      <c r="Q354" s="148"/>
      <c r="R354" s="71"/>
      <c r="S354" s="71"/>
      <c r="T354" s="71"/>
      <c r="U354" s="71"/>
      <c r="V354" s="71"/>
      <c r="W354" s="71"/>
      <c r="X354" s="113"/>
      <c r="Y354" s="71"/>
      <c r="Z354" s="71"/>
      <c r="AA354" s="71"/>
    </row>
    <row r="355" spans="1:27" ht="14.25" customHeight="1" x14ac:dyDescent="0.25">
      <c r="A355" s="71"/>
      <c r="B355" s="71"/>
      <c r="C355" s="71"/>
      <c r="D355" s="71"/>
      <c r="E355" s="71"/>
      <c r="F355" s="71"/>
      <c r="G355" s="71"/>
      <c r="H355" s="71"/>
      <c r="I355" s="71"/>
      <c r="J355" s="71"/>
      <c r="K355" s="71"/>
      <c r="L355" s="71"/>
      <c r="M355" s="71"/>
      <c r="N355" s="71"/>
      <c r="O355" s="71"/>
      <c r="P355" s="71"/>
      <c r="Q355" s="148"/>
      <c r="R355" s="71"/>
      <c r="S355" s="71"/>
      <c r="T355" s="71"/>
      <c r="U355" s="71"/>
      <c r="V355" s="71"/>
      <c r="W355" s="71"/>
      <c r="X355" s="113"/>
      <c r="Y355" s="71"/>
      <c r="Z355" s="71"/>
      <c r="AA355" s="71"/>
    </row>
    <row r="356" spans="1:27" ht="14.25" customHeight="1" x14ac:dyDescent="0.25">
      <c r="A356" s="71"/>
      <c r="B356" s="71"/>
      <c r="C356" s="71"/>
      <c r="D356" s="71"/>
      <c r="E356" s="71"/>
      <c r="F356" s="71"/>
      <c r="G356" s="71"/>
      <c r="H356" s="71"/>
      <c r="I356" s="71"/>
      <c r="J356" s="71"/>
      <c r="K356" s="71"/>
      <c r="L356" s="71"/>
      <c r="M356" s="71"/>
      <c r="N356" s="71"/>
      <c r="O356" s="71"/>
      <c r="P356" s="71"/>
      <c r="Q356" s="148"/>
      <c r="R356" s="71"/>
      <c r="S356" s="71"/>
      <c r="T356" s="71"/>
      <c r="U356" s="71"/>
      <c r="V356" s="71"/>
      <c r="W356" s="71"/>
      <c r="X356" s="113"/>
      <c r="Y356" s="71"/>
      <c r="Z356" s="71"/>
      <c r="AA356" s="71"/>
    </row>
    <row r="357" spans="1:27" ht="14.25" customHeight="1" x14ac:dyDescent="0.25">
      <c r="A357" s="71"/>
      <c r="B357" s="71"/>
      <c r="C357" s="71"/>
      <c r="D357" s="71"/>
      <c r="E357" s="71"/>
      <c r="F357" s="71"/>
      <c r="G357" s="71"/>
      <c r="H357" s="71"/>
      <c r="I357" s="71"/>
      <c r="J357" s="71"/>
      <c r="K357" s="71"/>
      <c r="L357" s="71"/>
      <c r="M357" s="71"/>
      <c r="N357" s="71"/>
      <c r="O357" s="71"/>
      <c r="P357" s="71"/>
      <c r="Q357" s="148"/>
      <c r="R357" s="71"/>
      <c r="S357" s="71"/>
      <c r="T357" s="71"/>
      <c r="U357" s="71"/>
      <c r="V357" s="71"/>
      <c r="W357" s="71"/>
      <c r="X357" s="113"/>
      <c r="Y357" s="71"/>
      <c r="Z357" s="71"/>
      <c r="AA357" s="71"/>
    </row>
    <row r="358" spans="1:27" ht="14.25" customHeight="1" x14ac:dyDescent="0.25">
      <c r="A358" s="71"/>
      <c r="B358" s="71"/>
      <c r="C358" s="71"/>
      <c r="D358" s="71"/>
      <c r="E358" s="71"/>
      <c r="F358" s="71"/>
      <c r="G358" s="71"/>
      <c r="H358" s="71"/>
      <c r="I358" s="71"/>
      <c r="J358" s="71"/>
      <c r="K358" s="71"/>
      <c r="L358" s="71"/>
      <c r="M358" s="71"/>
      <c r="N358" s="71"/>
      <c r="O358" s="71"/>
      <c r="P358" s="71"/>
      <c r="Q358" s="148"/>
      <c r="R358" s="71"/>
      <c r="S358" s="71"/>
      <c r="T358" s="71"/>
      <c r="U358" s="71"/>
      <c r="V358" s="71"/>
      <c r="W358" s="71"/>
      <c r="X358" s="113"/>
      <c r="Y358" s="71"/>
      <c r="Z358" s="71"/>
      <c r="AA358" s="71"/>
    </row>
    <row r="359" spans="1:27" ht="14.25" customHeight="1" x14ac:dyDescent="0.25">
      <c r="A359" s="71"/>
      <c r="B359" s="71"/>
      <c r="C359" s="71"/>
      <c r="D359" s="71"/>
      <c r="E359" s="71"/>
      <c r="F359" s="71"/>
      <c r="G359" s="71"/>
      <c r="H359" s="71"/>
      <c r="I359" s="71"/>
      <c r="J359" s="71"/>
      <c r="K359" s="71"/>
      <c r="L359" s="71"/>
      <c r="M359" s="71"/>
      <c r="N359" s="71"/>
      <c r="O359" s="71"/>
      <c r="P359" s="71"/>
      <c r="Q359" s="148"/>
      <c r="R359" s="71"/>
      <c r="S359" s="71"/>
      <c r="T359" s="71"/>
      <c r="U359" s="71"/>
      <c r="V359" s="71"/>
      <c r="W359" s="71"/>
      <c r="X359" s="113"/>
      <c r="Y359" s="71"/>
      <c r="Z359" s="71"/>
      <c r="AA359" s="71"/>
    </row>
    <row r="360" spans="1:27" ht="14.25" customHeight="1" x14ac:dyDescent="0.25">
      <c r="A360" s="71"/>
      <c r="B360" s="71"/>
      <c r="C360" s="71"/>
      <c r="D360" s="71"/>
      <c r="E360" s="71"/>
      <c r="F360" s="71"/>
      <c r="G360" s="71"/>
      <c r="H360" s="71"/>
      <c r="I360" s="71"/>
      <c r="J360" s="71"/>
      <c r="K360" s="71"/>
      <c r="L360" s="71"/>
      <c r="M360" s="71"/>
      <c r="N360" s="71"/>
      <c r="O360" s="71"/>
      <c r="P360" s="71"/>
      <c r="Q360" s="148"/>
      <c r="R360" s="71"/>
      <c r="S360" s="71"/>
      <c r="T360" s="71"/>
      <c r="U360" s="71"/>
      <c r="V360" s="71"/>
      <c r="W360" s="71"/>
      <c r="X360" s="113"/>
      <c r="Y360" s="71"/>
      <c r="Z360" s="71"/>
      <c r="AA360" s="71"/>
    </row>
    <row r="361" spans="1:27" ht="14.25" customHeight="1" x14ac:dyDescent="0.25">
      <c r="A361" s="71"/>
      <c r="B361" s="71"/>
      <c r="C361" s="71"/>
      <c r="D361" s="71"/>
      <c r="E361" s="71"/>
      <c r="F361" s="71"/>
      <c r="G361" s="71"/>
      <c r="H361" s="71"/>
      <c r="I361" s="71"/>
      <c r="J361" s="71"/>
      <c r="K361" s="71"/>
      <c r="L361" s="71"/>
      <c r="M361" s="71"/>
      <c r="N361" s="71"/>
      <c r="O361" s="71"/>
      <c r="P361" s="71"/>
      <c r="Q361" s="148"/>
      <c r="R361" s="71"/>
      <c r="S361" s="71"/>
      <c r="T361" s="71"/>
      <c r="U361" s="71"/>
      <c r="V361" s="71"/>
      <c r="W361" s="71"/>
      <c r="X361" s="113"/>
      <c r="Y361" s="71"/>
      <c r="Z361" s="71"/>
      <c r="AA361" s="71"/>
    </row>
    <row r="362" spans="1:27" ht="14.25" customHeight="1" x14ac:dyDescent="0.25">
      <c r="A362" s="71"/>
      <c r="B362" s="71"/>
      <c r="C362" s="71"/>
      <c r="D362" s="71"/>
      <c r="E362" s="71"/>
      <c r="F362" s="71"/>
      <c r="G362" s="71"/>
      <c r="H362" s="71"/>
      <c r="I362" s="71"/>
      <c r="J362" s="71"/>
      <c r="K362" s="71"/>
      <c r="L362" s="71"/>
      <c r="M362" s="71"/>
      <c r="N362" s="71"/>
      <c r="O362" s="71"/>
      <c r="P362" s="71"/>
      <c r="Q362" s="148"/>
      <c r="R362" s="71"/>
      <c r="S362" s="71"/>
      <c r="T362" s="71"/>
      <c r="U362" s="71"/>
      <c r="V362" s="71"/>
      <c r="W362" s="71"/>
      <c r="X362" s="113"/>
      <c r="Y362" s="71"/>
      <c r="Z362" s="71"/>
      <c r="AA362" s="71"/>
    </row>
    <row r="363" spans="1:27" ht="14.25" customHeight="1" x14ac:dyDescent="0.25">
      <c r="A363" s="71"/>
      <c r="B363" s="71"/>
      <c r="C363" s="71"/>
      <c r="D363" s="71"/>
      <c r="E363" s="71"/>
      <c r="F363" s="71"/>
      <c r="G363" s="71"/>
      <c r="H363" s="71"/>
      <c r="I363" s="71"/>
      <c r="J363" s="71"/>
      <c r="K363" s="71"/>
      <c r="L363" s="71"/>
      <c r="M363" s="71"/>
      <c r="N363" s="71"/>
      <c r="O363" s="71"/>
      <c r="P363" s="71"/>
      <c r="Q363" s="148"/>
      <c r="R363" s="71"/>
      <c r="S363" s="71"/>
      <c r="T363" s="71"/>
      <c r="U363" s="71"/>
      <c r="V363" s="71"/>
      <c r="W363" s="71"/>
      <c r="X363" s="113"/>
      <c r="Y363" s="71"/>
      <c r="Z363" s="71"/>
      <c r="AA363" s="71"/>
    </row>
    <row r="364" spans="1:27" ht="14.25" customHeight="1" x14ac:dyDescent="0.25">
      <c r="A364" s="71"/>
      <c r="B364" s="71"/>
      <c r="C364" s="71"/>
      <c r="D364" s="71"/>
      <c r="E364" s="71"/>
      <c r="F364" s="71"/>
      <c r="G364" s="71"/>
      <c r="H364" s="71"/>
      <c r="I364" s="71"/>
      <c r="J364" s="71"/>
      <c r="K364" s="71"/>
      <c r="L364" s="71"/>
      <c r="M364" s="71"/>
      <c r="N364" s="71"/>
      <c r="O364" s="71"/>
      <c r="P364" s="71"/>
      <c r="Q364" s="148"/>
      <c r="R364" s="71"/>
      <c r="S364" s="71"/>
      <c r="T364" s="71"/>
      <c r="U364" s="71"/>
      <c r="V364" s="71"/>
      <c r="W364" s="71"/>
      <c r="X364" s="113"/>
      <c r="Y364" s="71"/>
      <c r="Z364" s="71"/>
      <c r="AA364" s="71"/>
    </row>
    <row r="365" spans="1:27" ht="14.25" customHeight="1" x14ac:dyDescent="0.25">
      <c r="A365" s="71"/>
      <c r="B365" s="71"/>
      <c r="C365" s="71"/>
      <c r="D365" s="71"/>
      <c r="E365" s="71"/>
      <c r="F365" s="71"/>
      <c r="G365" s="71"/>
      <c r="H365" s="71"/>
      <c r="I365" s="71"/>
      <c r="J365" s="71"/>
      <c r="K365" s="71"/>
      <c r="L365" s="71"/>
      <c r="M365" s="71"/>
      <c r="N365" s="71"/>
      <c r="O365" s="71"/>
      <c r="P365" s="71"/>
      <c r="Q365" s="148"/>
      <c r="R365" s="71"/>
      <c r="S365" s="71"/>
      <c r="T365" s="71"/>
      <c r="U365" s="71"/>
      <c r="V365" s="71"/>
      <c r="W365" s="71"/>
      <c r="X365" s="113"/>
      <c r="Y365" s="71"/>
      <c r="Z365" s="71"/>
      <c r="AA365" s="71"/>
    </row>
    <row r="366" spans="1:27" ht="14.25" customHeight="1" x14ac:dyDescent="0.25">
      <c r="A366" s="71"/>
      <c r="B366" s="71"/>
      <c r="C366" s="71"/>
      <c r="D366" s="71"/>
      <c r="E366" s="71"/>
      <c r="F366" s="71"/>
      <c r="G366" s="71"/>
      <c r="H366" s="71"/>
      <c r="I366" s="71"/>
      <c r="J366" s="71"/>
      <c r="K366" s="71"/>
      <c r="L366" s="71"/>
      <c r="M366" s="71"/>
      <c r="N366" s="71"/>
      <c r="O366" s="71"/>
      <c r="P366" s="71"/>
      <c r="Q366" s="148"/>
      <c r="R366" s="71"/>
      <c r="S366" s="71"/>
      <c r="T366" s="71"/>
      <c r="U366" s="71"/>
      <c r="V366" s="71"/>
      <c r="W366" s="71"/>
      <c r="X366" s="113"/>
      <c r="Y366" s="71"/>
      <c r="Z366" s="71"/>
      <c r="AA366" s="71"/>
    </row>
    <row r="367" spans="1:27" ht="14.25" customHeight="1" x14ac:dyDescent="0.25">
      <c r="A367" s="71"/>
      <c r="B367" s="71"/>
      <c r="C367" s="71"/>
      <c r="D367" s="71"/>
      <c r="E367" s="71"/>
      <c r="F367" s="71"/>
      <c r="G367" s="71"/>
      <c r="H367" s="71"/>
      <c r="I367" s="71"/>
      <c r="J367" s="71"/>
      <c r="K367" s="71"/>
      <c r="L367" s="71"/>
      <c r="M367" s="71"/>
      <c r="N367" s="71"/>
      <c r="O367" s="71"/>
      <c r="P367" s="71"/>
      <c r="Q367" s="148"/>
      <c r="R367" s="71"/>
      <c r="S367" s="71"/>
      <c r="T367" s="71"/>
      <c r="U367" s="71"/>
      <c r="V367" s="71"/>
      <c r="W367" s="71"/>
      <c r="X367" s="113"/>
      <c r="Y367" s="71"/>
      <c r="Z367" s="71"/>
      <c r="AA367" s="71"/>
    </row>
    <row r="368" spans="1:27" ht="14.25" customHeight="1" x14ac:dyDescent="0.25">
      <c r="A368" s="71"/>
      <c r="B368" s="71"/>
      <c r="C368" s="71"/>
      <c r="D368" s="71"/>
      <c r="E368" s="71"/>
      <c r="F368" s="71"/>
      <c r="G368" s="71"/>
      <c r="H368" s="71"/>
      <c r="I368" s="71"/>
      <c r="J368" s="71"/>
      <c r="K368" s="71"/>
      <c r="L368" s="71"/>
      <c r="M368" s="71"/>
      <c r="N368" s="71"/>
      <c r="O368" s="71"/>
      <c r="P368" s="71"/>
      <c r="Q368" s="148"/>
      <c r="R368" s="71"/>
      <c r="S368" s="71"/>
      <c r="T368" s="71"/>
      <c r="U368" s="71"/>
      <c r="V368" s="71"/>
      <c r="W368" s="71"/>
      <c r="X368" s="113"/>
      <c r="Y368" s="71"/>
      <c r="Z368" s="71"/>
      <c r="AA368" s="71"/>
    </row>
    <row r="369" spans="1:27" ht="14.25" customHeight="1" x14ac:dyDescent="0.25">
      <c r="A369" s="71"/>
      <c r="B369" s="71"/>
      <c r="C369" s="71"/>
      <c r="D369" s="71"/>
      <c r="E369" s="71"/>
      <c r="F369" s="71"/>
      <c r="G369" s="71"/>
      <c r="H369" s="71"/>
      <c r="I369" s="71"/>
      <c r="J369" s="71"/>
      <c r="K369" s="71"/>
      <c r="L369" s="71"/>
      <c r="M369" s="71"/>
      <c r="N369" s="71"/>
      <c r="O369" s="71"/>
      <c r="P369" s="71"/>
      <c r="Q369" s="148"/>
      <c r="R369" s="71"/>
      <c r="S369" s="71"/>
      <c r="T369" s="71"/>
      <c r="U369" s="71"/>
      <c r="V369" s="71"/>
      <c r="W369" s="71"/>
      <c r="X369" s="113"/>
      <c r="Y369" s="71"/>
      <c r="Z369" s="71"/>
      <c r="AA369" s="71"/>
    </row>
    <row r="370" spans="1:27" ht="14.25" customHeight="1" x14ac:dyDescent="0.25">
      <c r="A370" s="71"/>
      <c r="B370" s="71"/>
      <c r="C370" s="71"/>
      <c r="D370" s="71"/>
      <c r="E370" s="71"/>
      <c r="F370" s="71"/>
      <c r="G370" s="71"/>
      <c r="H370" s="71"/>
      <c r="I370" s="71"/>
      <c r="J370" s="71"/>
      <c r="K370" s="71"/>
      <c r="L370" s="71"/>
      <c r="M370" s="71"/>
      <c r="N370" s="71"/>
      <c r="O370" s="71"/>
      <c r="P370" s="71"/>
      <c r="Q370" s="148"/>
      <c r="R370" s="71"/>
      <c r="S370" s="71"/>
      <c r="T370" s="71"/>
      <c r="U370" s="71"/>
      <c r="V370" s="71"/>
      <c r="W370" s="71"/>
      <c r="X370" s="113"/>
      <c r="Y370" s="71"/>
      <c r="Z370" s="71"/>
      <c r="AA370" s="71"/>
    </row>
    <row r="371" spans="1:27" ht="14.25" customHeight="1" x14ac:dyDescent="0.25">
      <c r="A371" s="71"/>
      <c r="B371" s="71"/>
      <c r="C371" s="71"/>
      <c r="D371" s="71"/>
      <c r="E371" s="71"/>
      <c r="F371" s="71"/>
      <c r="G371" s="71"/>
      <c r="H371" s="71"/>
      <c r="I371" s="71"/>
      <c r="J371" s="71"/>
      <c r="K371" s="71"/>
      <c r="L371" s="71"/>
      <c r="M371" s="71"/>
      <c r="N371" s="71"/>
      <c r="O371" s="71"/>
      <c r="P371" s="71"/>
      <c r="Q371" s="148"/>
      <c r="R371" s="71"/>
      <c r="S371" s="71"/>
      <c r="T371" s="71"/>
      <c r="U371" s="71"/>
      <c r="V371" s="71"/>
      <c r="W371" s="71"/>
      <c r="X371" s="113"/>
      <c r="Y371" s="71"/>
      <c r="Z371" s="71"/>
      <c r="AA371" s="71"/>
    </row>
    <row r="372" spans="1:27" ht="14.25" customHeight="1" x14ac:dyDescent="0.25">
      <c r="A372" s="71"/>
      <c r="B372" s="71"/>
      <c r="C372" s="71"/>
      <c r="D372" s="71"/>
      <c r="E372" s="71"/>
      <c r="F372" s="71"/>
      <c r="G372" s="71"/>
      <c r="H372" s="71"/>
      <c r="I372" s="71"/>
      <c r="J372" s="71"/>
      <c r="K372" s="71"/>
      <c r="L372" s="71"/>
      <c r="M372" s="71"/>
      <c r="N372" s="71"/>
      <c r="O372" s="71"/>
      <c r="P372" s="71"/>
      <c r="Q372" s="148"/>
      <c r="R372" s="71"/>
      <c r="S372" s="71"/>
      <c r="T372" s="71"/>
      <c r="U372" s="71"/>
      <c r="V372" s="71"/>
      <c r="W372" s="71"/>
      <c r="X372" s="113"/>
      <c r="Y372" s="71"/>
      <c r="Z372" s="71"/>
      <c r="AA372" s="71"/>
    </row>
    <row r="373" spans="1:27" ht="14.25" customHeight="1" x14ac:dyDescent="0.25">
      <c r="A373" s="71"/>
      <c r="B373" s="71"/>
      <c r="C373" s="71"/>
      <c r="D373" s="71"/>
      <c r="E373" s="71"/>
      <c r="F373" s="71"/>
      <c r="G373" s="71"/>
      <c r="H373" s="71"/>
      <c r="I373" s="71"/>
      <c r="J373" s="71"/>
      <c r="K373" s="71"/>
      <c r="L373" s="71"/>
      <c r="M373" s="71"/>
      <c r="N373" s="71"/>
      <c r="O373" s="71"/>
      <c r="P373" s="71"/>
      <c r="Q373" s="148"/>
      <c r="R373" s="71"/>
      <c r="S373" s="71"/>
      <c r="T373" s="71"/>
      <c r="U373" s="71"/>
      <c r="V373" s="71"/>
      <c r="W373" s="71"/>
      <c r="X373" s="113"/>
      <c r="Y373" s="71"/>
      <c r="Z373" s="71"/>
      <c r="AA373" s="71"/>
    </row>
    <row r="374" spans="1:27" ht="14.25" customHeight="1" x14ac:dyDescent="0.25">
      <c r="A374" s="71"/>
      <c r="B374" s="71"/>
      <c r="C374" s="71"/>
      <c r="D374" s="71"/>
      <c r="E374" s="71"/>
      <c r="F374" s="71"/>
      <c r="G374" s="71"/>
      <c r="H374" s="71"/>
      <c r="I374" s="71"/>
      <c r="J374" s="71"/>
      <c r="K374" s="71"/>
      <c r="L374" s="71"/>
      <c r="M374" s="71"/>
      <c r="N374" s="71"/>
      <c r="O374" s="71"/>
      <c r="P374" s="71"/>
      <c r="Q374" s="148"/>
      <c r="R374" s="71"/>
      <c r="S374" s="71"/>
      <c r="T374" s="71"/>
      <c r="U374" s="71"/>
      <c r="V374" s="71"/>
      <c r="W374" s="71"/>
      <c r="X374" s="113"/>
      <c r="Y374" s="71"/>
      <c r="Z374" s="71"/>
      <c r="AA374" s="71"/>
    </row>
    <row r="375" spans="1:27" ht="14.25" customHeight="1" x14ac:dyDescent="0.25">
      <c r="A375" s="71"/>
      <c r="B375" s="71"/>
      <c r="C375" s="71"/>
      <c r="D375" s="71"/>
      <c r="E375" s="71"/>
      <c r="F375" s="71"/>
      <c r="G375" s="71"/>
      <c r="H375" s="71"/>
      <c r="I375" s="71"/>
      <c r="J375" s="71"/>
      <c r="K375" s="71"/>
      <c r="L375" s="71"/>
      <c r="M375" s="71"/>
      <c r="N375" s="71"/>
      <c r="O375" s="71"/>
      <c r="P375" s="71"/>
      <c r="Q375" s="148"/>
      <c r="R375" s="71"/>
      <c r="S375" s="71"/>
      <c r="T375" s="71"/>
      <c r="U375" s="71"/>
      <c r="V375" s="71"/>
      <c r="W375" s="71"/>
      <c r="X375" s="113"/>
      <c r="Y375" s="71"/>
      <c r="Z375" s="71"/>
      <c r="AA375" s="71"/>
    </row>
    <row r="376" spans="1:27" ht="14.25" customHeight="1" x14ac:dyDescent="0.25">
      <c r="A376" s="71"/>
      <c r="B376" s="71"/>
      <c r="C376" s="71"/>
      <c r="D376" s="71"/>
      <c r="E376" s="71"/>
      <c r="F376" s="71"/>
      <c r="G376" s="71"/>
      <c r="H376" s="71"/>
      <c r="I376" s="71"/>
      <c r="J376" s="71"/>
      <c r="K376" s="71"/>
      <c r="L376" s="71"/>
      <c r="M376" s="71"/>
      <c r="N376" s="71"/>
      <c r="O376" s="71"/>
      <c r="P376" s="71"/>
      <c r="Q376" s="148"/>
      <c r="R376" s="71"/>
      <c r="S376" s="71"/>
      <c r="T376" s="71"/>
      <c r="U376" s="71"/>
      <c r="V376" s="71"/>
      <c r="W376" s="71"/>
      <c r="X376" s="113"/>
      <c r="Y376" s="71"/>
      <c r="Z376" s="71"/>
      <c r="AA376" s="71"/>
    </row>
    <row r="377" spans="1:27" ht="14.25" customHeight="1" x14ac:dyDescent="0.25">
      <c r="A377" s="71"/>
      <c r="B377" s="71"/>
      <c r="C377" s="71"/>
      <c r="D377" s="71"/>
      <c r="E377" s="71"/>
      <c r="F377" s="71"/>
      <c r="G377" s="71"/>
      <c r="H377" s="71"/>
      <c r="I377" s="71"/>
      <c r="J377" s="71"/>
      <c r="K377" s="71"/>
      <c r="L377" s="71"/>
      <c r="M377" s="71"/>
      <c r="N377" s="71"/>
      <c r="O377" s="71"/>
      <c r="P377" s="71"/>
      <c r="Q377" s="148"/>
      <c r="R377" s="71"/>
      <c r="S377" s="71"/>
      <c r="T377" s="71"/>
      <c r="U377" s="71"/>
      <c r="V377" s="71"/>
      <c r="W377" s="71"/>
      <c r="X377" s="113"/>
      <c r="Y377" s="71"/>
      <c r="Z377" s="71"/>
      <c r="AA377" s="71"/>
    </row>
    <row r="378" spans="1:27" ht="14.25" customHeight="1" x14ac:dyDescent="0.25">
      <c r="A378" s="71"/>
      <c r="B378" s="71"/>
      <c r="C378" s="71"/>
      <c r="D378" s="71"/>
      <c r="E378" s="71"/>
      <c r="F378" s="71"/>
      <c r="G378" s="71"/>
      <c r="H378" s="71"/>
      <c r="I378" s="71"/>
      <c r="J378" s="71"/>
      <c r="K378" s="71"/>
      <c r="L378" s="71"/>
      <c r="M378" s="71"/>
      <c r="N378" s="71"/>
      <c r="O378" s="71"/>
      <c r="P378" s="71"/>
      <c r="Q378" s="148"/>
      <c r="R378" s="71"/>
      <c r="S378" s="71"/>
      <c r="T378" s="71"/>
      <c r="U378" s="71"/>
      <c r="V378" s="71"/>
      <c r="W378" s="71"/>
      <c r="X378" s="113"/>
      <c r="Y378" s="71"/>
      <c r="Z378" s="71"/>
      <c r="AA378" s="71"/>
    </row>
    <row r="379" spans="1:27" ht="14.25" customHeight="1" x14ac:dyDescent="0.25">
      <c r="A379" s="71"/>
      <c r="B379" s="71"/>
      <c r="C379" s="71"/>
      <c r="D379" s="71"/>
      <c r="E379" s="71"/>
      <c r="F379" s="71"/>
      <c r="G379" s="71"/>
      <c r="H379" s="71"/>
      <c r="I379" s="71"/>
      <c r="J379" s="71"/>
      <c r="K379" s="71"/>
      <c r="L379" s="71"/>
      <c r="M379" s="71"/>
      <c r="N379" s="71"/>
      <c r="O379" s="71"/>
      <c r="P379" s="71"/>
      <c r="Q379" s="148"/>
      <c r="R379" s="71"/>
      <c r="S379" s="71"/>
      <c r="T379" s="71"/>
      <c r="U379" s="71"/>
      <c r="V379" s="71"/>
      <c r="W379" s="71"/>
      <c r="X379" s="113"/>
      <c r="Y379" s="71"/>
      <c r="Z379" s="71"/>
      <c r="AA379" s="71"/>
    </row>
    <row r="380" spans="1:27" ht="14.25" customHeight="1" x14ac:dyDescent="0.25">
      <c r="A380" s="71"/>
      <c r="B380" s="71"/>
      <c r="C380" s="71"/>
      <c r="D380" s="71"/>
      <c r="E380" s="71"/>
      <c r="F380" s="71"/>
      <c r="G380" s="71"/>
      <c r="H380" s="71"/>
      <c r="I380" s="71"/>
      <c r="J380" s="71"/>
      <c r="K380" s="71"/>
      <c r="L380" s="71"/>
      <c r="M380" s="71"/>
      <c r="N380" s="71"/>
      <c r="O380" s="71"/>
      <c r="P380" s="71"/>
      <c r="Q380" s="148"/>
      <c r="R380" s="71"/>
      <c r="S380" s="71"/>
      <c r="T380" s="71"/>
      <c r="U380" s="71"/>
      <c r="V380" s="71"/>
      <c r="W380" s="71"/>
      <c r="X380" s="113"/>
      <c r="Y380" s="71"/>
      <c r="Z380" s="71"/>
      <c r="AA380" s="71"/>
    </row>
    <row r="381" spans="1:27" ht="14.25" customHeight="1" x14ac:dyDescent="0.25">
      <c r="A381" s="71"/>
      <c r="B381" s="71"/>
      <c r="C381" s="71"/>
      <c r="D381" s="71"/>
      <c r="E381" s="71"/>
      <c r="F381" s="71"/>
      <c r="G381" s="71"/>
      <c r="H381" s="71"/>
      <c r="I381" s="71"/>
      <c r="J381" s="71"/>
      <c r="K381" s="71"/>
      <c r="L381" s="71"/>
      <c r="M381" s="71"/>
      <c r="N381" s="71"/>
      <c r="O381" s="71"/>
      <c r="P381" s="71"/>
      <c r="Q381" s="148"/>
      <c r="R381" s="71"/>
      <c r="S381" s="71"/>
      <c r="T381" s="71"/>
      <c r="U381" s="71"/>
      <c r="V381" s="71"/>
      <c r="W381" s="71"/>
      <c r="X381" s="113"/>
      <c r="Y381" s="71"/>
      <c r="Z381" s="71"/>
      <c r="AA381" s="71"/>
    </row>
    <row r="382" spans="1:27" ht="14.25" customHeight="1" x14ac:dyDescent="0.25">
      <c r="A382" s="71"/>
      <c r="B382" s="71"/>
      <c r="C382" s="71"/>
      <c r="D382" s="71"/>
      <c r="E382" s="71"/>
      <c r="F382" s="71"/>
      <c r="G382" s="71"/>
      <c r="H382" s="71"/>
      <c r="I382" s="71"/>
      <c r="J382" s="71"/>
      <c r="K382" s="71"/>
      <c r="L382" s="71"/>
      <c r="M382" s="71"/>
      <c r="N382" s="71"/>
      <c r="O382" s="71"/>
      <c r="P382" s="71"/>
      <c r="Q382" s="148"/>
      <c r="R382" s="71"/>
      <c r="S382" s="71"/>
      <c r="T382" s="71"/>
      <c r="U382" s="71"/>
      <c r="V382" s="71"/>
      <c r="W382" s="71"/>
      <c r="X382" s="113"/>
      <c r="Y382" s="71"/>
      <c r="Z382" s="71"/>
      <c r="AA382" s="71"/>
    </row>
    <row r="383" spans="1:27" ht="14.25" customHeight="1" x14ac:dyDescent="0.25">
      <c r="A383" s="71"/>
      <c r="B383" s="71"/>
      <c r="C383" s="71"/>
      <c r="D383" s="71"/>
      <c r="E383" s="71"/>
      <c r="F383" s="71"/>
      <c r="G383" s="71"/>
      <c r="H383" s="71"/>
      <c r="I383" s="71"/>
      <c r="J383" s="71"/>
      <c r="K383" s="71"/>
      <c r="L383" s="71"/>
      <c r="M383" s="71"/>
      <c r="N383" s="71"/>
      <c r="O383" s="71"/>
      <c r="P383" s="71"/>
      <c r="Q383" s="148"/>
      <c r="R383" s="71"/>
      <c r="S383" s="71"/>
      <c r="T383" s="71"/>
      <c r="U383" s="71"/>
      <c r="V383" s="71"/>
      <c r="W383" s="71"/>
      <c r="X383" s="113"/>
      <c r="Y383" s="71"/>
      <c r="Z383" s="71"/>
      <c r="AA383" s="71"/>
    </row>
    <row r="384" spans="1:27" ht="14.25" customHeight="1" x14ac:dyDescent="0.25">
      <c r="A384" s="71"/>
      <c r="B384" s="71"/>
      <c r="C384" s="71"/>
      <c r="D384" s="71"/>
      <c r="E384" s="71"/>
      <c r="F384" s="71"/>
      <c r="G384" s="71"/>
      <c r="H384" s="71"/>
      <c r="I384" s="71"/>
      <c r="J384" s="71"/>
      <c r="K384" s="71"/>
      <c r="L384" s="71"/>
      <c r="M384" s="71"/>
      <c r="N384" s="71"/>
      <c r="O384" s="71"/>
      <c r="P384" s="71"/>
      <c r="Q384" s="148"/>
      <c r="R384" s="71"/>
      <c r="S384" s="71"/>
      <c r="T384" s="71"/>
      <c r="U384" s="71"/>
      <c r="V384" s="71"/>
      <c r="W384" s="71"/>
      <c r="X384" s="113"/>
      <c r="Y384" s="71"/>
      <c r="Z384" s="71"/>
      <c r="AA384" s="71"/>
    </row>
    <row r="385" spans="1:27" ht="14.25" customHeight="1" x14ac:dyDescent="0.25">
      <c r="A385" s="71"/>
      <c r="B385" s="71"/>
      <c r="C385" s="71"/>
      <c r="D385" s="71"/>
      <c r="E385" s="71"/>
      <c r="F385" s="71"/>
      <c r="G385" s="71"/>
      <c r="H385" s="71"/>
      <c r="I385" s="71"/>
      <c r="J385" s="71"/>
      <c r="K385" s="71"/>
      <c r="L385" s="71"/>
      <c r="M385" s="71"/>
      <c r="N385" s="71"/>
      <c r="O385" s="71"/>
      <c r="P385" s="71"/>
      <c r="Q385" s="148"/>
      <c r="R385" s="71"/>
      <c r="S385" s="71"/>
      <c r="T385" s="71"/>
      <c r="U385" s="71"/>
      <c r="V385" s="71"/>
      <c r="W385" s="71"/>
      <c r="X385" s="113"/>
      <c r="Y385" s="71"/>
      <c r="Z385" s="71"/>
      <c r="AA385" s="71"/>
    </row>
    <row r="386" spans="1:27" ht="14.25" customHeight="1" x14ac:dyDescent="0.25">
      <c r="A386" s="71"/>
      <c r="B386" s="71"/>
      <c r="C386" s="71"/>
      <c r="D386" s="71"/>
      <c r="E386" s="71"/>
      <c r="F386" s="71"/>
      <c r="G386" s="71"/>
      <c r="H386" s="71"/>
      <c r="I386" s="71"/>
      <c r="J386" s="71"/>
      <c r="K386" s="71"/>
      <c r="L386" s="71"/>
      <c r="M386" s="71"/>
      <c r="N386" s="71"/>
      <c r="O386" s="71"/>
      <c r="P386" s="71"/>
      <c r="Q386" s="148"/>
      <c r="R386" s="71"/>
      <c r="S386" s="71"/>
      <c r="T386" s="71"/>
      <c r="U386" s="71"/>
      <c r="V386" s="71"/>
      <c r="W386" s="71"/>
      <c r="X386" s="113"/>
      <c r="Y386" s="71"/>
      <c r="Z386" s="71"/>
      <c r="AA386" s="71"/>
    </row>
    <row r="387" spans="1:27" ht="14.25" customHeight="1" x14ac:dyDescent="0.25">
      <c r="A387" s="71"/>
      <c r="B387" s="71"/>
      <c r="C387" s="71"/>
      <c r="D387" s="71"/>
      <c r="E387" s="71"/>
      <c r="F387" s="71"/>
      <c r="G387" s="71"/>
      <c r="H387" s="71"/>
      <c r="I387" s="71"/>
      <c r="J387" s="71"/>
      <c r="K387" s="71"/>
      <c r="L387" s="71"/>
      <c r="M387" s="71"/>
      <c r="N387" s="71"/>
      <c r="O387" s="71"/>
      <c r="P387" s="71"/>
      <c r="Q387" s="148"/>
      <c r="R387" s="71"/>
      <c r="S387" s="71"/>
      <c r="T387" s="71"/>
      <c r="U387" s="71"/>
      <c r="V387" s="71"/>
      <c r="W387" s="71"/>
      <c r="X387" s="113"/>
      <c r="Y387" s="71"/>
      <c r="Z387" s="71"/>
      <c r="AA387" s="71"/>
    </row>
    <row r="388" spans="1:27" ht="14.25" customHeight="1" x14ac:dyDescent="0.25">
      <c r="A388" s="71"/>
      <c r="B388" s="71"/>
      <c r="C388" s="71"/>
      <c r="D388" s="71"/>
      <c r="E388" s="71"/>
      <c r="F388" s="71"/>
      <c r="G388" s="71"/>
      <c r="H388" s="71"/>
      <c r="I388" s="71"/>
      <c r="J388" s="71"/>
      <c r="K388" s="71"/>
      <c r="L388" s="71"/>
      <c r="M388" s="71"/>
      <c r="N388" s="71"/>
      <c r="O388" s="71"/>
      <c r="P388" s="71"/>
      <c r="Q388" s="148"/>
      <c r="R388" s="71"/>
      <c r="S388" s="71"/>
      <c r="T388" s="71"/>
      <c r="U388" s="71"/>
      <c r="V388" s="71"/>
      <c r="W388" s="71"/>
      <c r="X388" s="113"/>
      <c r="Y388" s="71"/>
      <c r="Z388" s="71"/>
      <c r="AA388" s="71"/>
    </row>
    <row r="389" spans="1:27" ht="14.25" customHeight="1" x14ac:dyDescent="0.25">
      <c r="A389" s="71"/>
      <c r="B389" s="71"/>
      <c r="C389" s="71"/>
      <c r="D389" s="71"/>
      <c r="E389" s="71"/>
      <c r="F389" s="71"/>
      <c r="G389" s="71"/>
      <c r="H389" s="71"/>
      <c r="I389" s="71"/>
      <c r="J389" s="71"/>
      <c r="K389" s="71"/>
      <c r="L389" s="71"/>
      <c r="M389" s="71"/>
      <c r="N389" s="71"/>
      <c r="O389" s="71"/>
      <c r="P389" s="71"/>
      <c r="Q389" s="148"/>
      <c r="R389" s="71"/>
      <c r="S389" s="71"/>
      <c r="T389" s="71"/>
      <c r="U389" s="71"/>
      <c r="V389" s="71"/>
      <c r="W389" s="71"/>
      <c r="X389" s="113"/>
      <c r="Y389" s="71"/>
      <c r="Z389" s="71"/>
      <c r="AA389" s="71"/>
    </row>
    <row r="390" spans="1:27" ht="14.25" customHeight="1" x14ac:dyDescent="0.25">
      <c r="A390" s="71"/>
      <c r="B390" s="71"/>
      <c r="C390" s="71"/>
      <c r="D390" s="71"/>
      <c r="E390" s="71"/>
      <c r="F390" s="71"/>
      <c r="G390" s="71"/>
      <c r="H390" s="71"/>
      <c r="I390" s="71"/>
      <c r="J390" s="71"/>
      <c r="K390" s="71"/>
      <c r="L390" s="71"/>
      <c r="M390" s="71"/>
      <c r="N390" s="71"/>
      <c r="O390" s="71"/>
      <c r="P390" s="71"/>
      <c r="Q390" s="148"/>
      <c r="R390" s="71"/>
      <c r="S390" s="71"/>
      <c r="T390" s="71"/>
      <c r="U390" s="71"/>
      <c r="V390" s="71"/>
      <c r="W390" s="71"/>
      <c r="X390" s="113"/>
      <c r="Y390" s="71"/>
      <c r="Z390" s="71"/>
      <c r="AA390" s="71"/>
    </row>
    <row r="391" spans="1:27" ht="14.25" customHeight="1" x14ac:dyDescent="0.25">
      <c r="A391" s="71"/>
      <c r="B391" s="71"/>
      <c r="C391" s="71"/>
      <c r="D391" s="71"/>
      <c r="E391" s="71"/>
      <c r="F391" s="71"/>
      <c r="G391" s="71"/>
      <c r="H391" s="71"/>
      <c r="I391" s="71"/>
      <c r="J391" s="71"/>
      <c r="K391" s="71"/>
      <c r="L391" s="71"/>
      <c r="M391" s="71"/>
      <c r="N391" s="71"/>
      <c r="O391" s="71"/>
      <c r="P391" s="71"/>
      <c r="Q391" s="148"/>
      <c r="R391" s="71"/>
      <c r="S391" s="71"/>
      <c r="T391" s="71"/>
      <c r="U391" s="71"/>
      <c r="V391" s="71"/>
      <c r="W391" s="71"/>
      <c r="X391" s="113"/>
      <c r="Y391" s="71"/>
      <c r="Z391" s="71"/>
      <c r="AA391" s="71"/>
    </row>
    <row r="392" spans="1:27" ht="14.25" customHeight="1" x14ac:dyDescent="0.25">
      <c r="A392" s="71"/>
      <c r="B392" s="71"/>
      <c r="C392" s="71"/>
      <c r="D392" s="71"/>
      <c r="E392" s="71"/>
      <c r="F392" s="71"/>
      <c r="G392" s="71"/>
      <c r="H392" s="71"/>
      <c r="I392" s="71"/>
      <c r="J392" s="71"/>
      <c r="K392" s="71"/>
      <c r="L392" s="71"/>
      <c r="M392" s="71"/>
      <c r="N392" s="71"/>
      <c r="O392" s="71"/>
      <c r="P392" s="71"/>
      <c r="Q392" s="148"/>
      <c r="R392" s="71"/>
      <c r="S392" s="71"/>
      <c r="T392" s="71"/>
      <c r="U392" s="71"/>
      <c r="V392" s="71"/>
      <c r="W392" s="71"/>
      <c r="X392" s="113"/>
      <c r="Y392" s="71"/>
      <c r="Z392" s="71"/>
      <c r="AA392" s="71"/>
    </row>
    <row r="393" spans="1:27" ht="14.25" customHeight="1" x14ac:dyDescent="0.25">
      <c r="A393" s="71"/>
      <c r="B393" s="71"/>
      <c r="C393" s="71"/>
      <c r="D393" s="71"/>
      <c r="E393" s="71"/>
      <c r="F393" s="71"/>
      <c r="G393" s="71"/>
      <c r="H393" s="71"/>
      <c r="I393" s="71"/>
      <c r="J393" s="71"/>
      <c r="K393" s="71"/>
      <c r="L393" s="71"/>
      <c r="M393" s="71"/>
      <c r="N393" s="71"/>
      <c r="O393" s="71"/>
      <c r="P393" s="71"/>
      <c r="Q393" s="148"/>
      <c r="R393" s="71"/>
      <c r="S393" s="71"/>
      <c r="T393" s="71"/>
      <c r="U393" s="71"/>
      <c r="V393" s="71"/>
      <c r="W393" s="71"/>
      <c r="X393" s="113"/>
      <c r="Y393" s="71"/>
      <c r="Z393" s="71"/>
      <c r="AA393" s="71"/>
    </row>
    <row r="394" spans="1:27" ht="14.25" customHeight="1" x14ac:dyDescent="0.25">
      <c r="A394" s="71"/>
      <c r="B394" s="71"/>
      <c r="C394" s="71"/>
      <c r="D394" s="71"/>
      <c r="E394" s="71"/>
      <c r="F394" s="71"/>
      <c r="G394" s="71"/>
      <c r="H394" s="71"/>
      <c r="I394" s="71"/>
      <c r="J394" s="71"/>
      <c r="K394" s="71"/>
      <c r="L394" s="71"/>
      <c r="M394" s="71"/>
      <c r="N394" s="71"/>
      <c r="O394" s="71"/>
      <c r="P394" s="71"/>
      <c r="Q394" s="148"/>
      <c r="R394" s="71"/>
      <c r="S394" s="71"/>
      <c r="T394" s="71"/>
      <c r="U394" s="71"/>
      <c r="V394" s="71"/>
      <c r="W394" s="71"/>
      <c r="X394" s="113"/>
      <c r="Y394" s="71"/>
      <c r="Z394" s="71"/>
      <c r="AA394" s="71"/>
    </row>
    <row r="395" spans="1:27" ht="14.25" customHeight="1" x14ac:dyDescent="0.25">
      <c r="A395" s="71"/>
      <c r="B395" s="71"/>
      <c r="C395" s="71"/>
      <c r="D395" s="71"/>
      <c r="E395" s="71"/>
      <c r="F395" s="71"/>
      <c r="G395" s="71"/>
      <c r="H395" s="71"/>
      <c r="I395" s="71"/>
      <c r="J395" s="71"/>
      <c r="K395" s="71"/>
      <c r="L395" s="71"/>
      <c r="M395" s="71"/>
      <c r="N395" s="71"/>
      <c r="O395" s="71"/>
      <c r="P395" s="71"/>
      <c r="Q395" s="148"/>
      <c r="R395" s="71"/>
      <c r="S395" s="71"/>
      <c r="T395" s="71"/>
      <c r="U395" s="71"/>
      <c r="V395" s="71"/>
      <c r="W395" s="71"/>
      <c r="X395" s="113"/>
      <c r="Y395" s="71"/>
      <c r="Z395" s="71"/>
      <c r="AA395" s="71"/>
    </row>
    <row r="396" spans="1:27" ht="14.25" customHeight="1" x14ac:dyDescent="0.25">
      <c r="A396" s="71"/>
      <c r="B396" s="71"/>
      <c r="C396" s="71"/>
      <c r="D396" s="71"/>
      <c r="E396" s="71"/>
      <c r="F396" s="71"/>
      <c r="G396" s="71"/>
      <c r="H396" s="71"/>
      <c r="I396" s="71"/>
      <c r="J396" s="71"/>
      <c r="K396" s="71"/>
      <c r="L396" s="71"/>
      <c r="M396" s="71"/>
      <c r="N396" s="71"/>
      <c r="O396" s="71"/>
      <c r="P396" s="71"/>
      <c r="Q396" s="148"/>
      <c r="R396" s="71"/>
      <c r="S396" s="71"/>
      <c r="T396" s="71"/>
      <c r="U396" s="71"/>
      <c r="V396" s="71"/>
      <c r="W396" s="71"/>
      <c r="X396" s="113"/>
      <c r="Y396" s="71"/>
      <c r="Z396" s="71"/>
      <c r="AA396" s="71"/>
    </row>
    <row r="397" spans="1:27" ht="14.25" customHeight="1" x14ac:dyDescent="0.25">
      <c r="A397" s="71"/>
      <c r="B397" s="71"/>
      <c r="C397" s="71"/>
      <c r="D397" s="71"/>
      <c r="E397" s="71"/>
      <c r="F397" s="71"/>
      <c r="G397" s="71"/>
      <c r="H397" s="71"/>
      <c r="I397" s="71"/>
      <c r="J397" s="71"/>
      <c r="K397" s="71"/>
      <c r="L397" s="71"/>
      <c r="M397" s="71"/>
      <c r="N397" s="71"/>
      <c r="O397" s="71"/>
      <c r="P397" s="71"/>
      <c r="Q397" s="148"/>
      <c r="R397" s="71"/>
      <c r="S397" s="71"/>
      <c r="T397" s="71"/>
      <c r="U397" s="71"/>
      <c r="V397" s="71"/>
      <c r="W397" s="71"/>
      <c r="X397" s="113"/>
      <c r="Y397" s="71"/>
      <c r="Z397" s="71"/>
      <c r="AA397" s="71"/>
    </row>
    <row r="398" spans="1:27" ht="14.25" customHeight="1" x14ac:dyDescent="0.25">
      <c r="A398" s="71"/>
      <c r="B398" s="71"/>
      <c r="C398" s="71"/>
      <c r="D398" s="71"/>
      <c r="E398" s="71"/>
      <c r="F398" s="71"/>
      <c r="G398" s="71"/>
      <c r="H398" s="71"/>
      <c r="I398" s="71"/>
      <c r="J398" s="71"/>
      <c r="K398" s="71"/>
      <c r="L398" s="71"/>
      <c r="M398" s="71"/>
      <c r="N398" s="71"/>
      <c r="O398" s="71"/>
      <c r="P398" s="71"/>
      <c r="Q398" s="148"/>
      <c r="R398" s="71"/>
      <c r="S398" s="71"/>
      <c r="T398" s="71"/>
      <c r="U398" s="71"/>
      <c r="V398" s="71"/>
      <c r="W398" s="71"/>
      <c r="X398" s="113"/>
      <c r="Y398" s="71"/>
      <c r="Z398" s="71"/>
      <c r="AA398" s="71"/>
    </row>
    <row r="399" spans="1:27" ht="14.25" customHeight="1" x14ac:dyDescent="0.25">
      <c r="A399" s="71"/>
      <c r="B399" s="71"/>
      <c r="C399" s="71"/>
      <c r="D399" s="71"/>
      <c r="E399" s="71"/>
      <c r="F399" s="71"/>
      <c r="G399" s="71"/>
      <c r="H399" s="71"/>
      <c r="I399" s="71"/>
      <c r="J399" s="71"/>
      <c r="K399" s="71"/>
      <c r="L399" s="71"/>
      <c r="M399" s="71"/>
      <c r="N399" s="71"/>
      <c r="O399" s="71"/>
      <c r="P399" s="71"/>
      <c r="Q399" s="148"/>
      <c r="R399" s="71"/>
      <c r="S399" s="71"/>
      <c r="T399" s="71"/>
      <c r="U399" s="71"/>
      <c r="V399" s="71"/>
      <c r="W399" s="71"/>
      <c r="X399" s="113"/>
      <c r="Y399" s="71"/>
      <c r="Z399" s="71"/>
      <c r="AA399" s="71"/>
    </row>
    <row r="400" spans="1:27" ht="14.25" customHeight="1" x14ac:dyDescent="0.25">
      <c r="A400" s="71"/>
      <c r="B400" s="71"/>
      <c r="C400" s="71"/>
      <c r="D400" s="71"/>
      <c r="E400" s="71"/>
      <c r="F400" s="71"/>
      <c r="G400" s="71"/>
      <c r="H400" s="71"/>
      <c r="I400" s="71"/>
      <c r="J400" s="71"/>
      <c r="K400" s="71"/>
      <c r="L400" s="71"/>
      <c r="M400" s="71"/>
      <c r="N400" s="71"/>
      <c r="O400" s="71"/>
      <c r="P400" s="71"/>
      <c r="Q400" s="148"/>
      <c r="R400" s="71"/>
      <c r="S400" s="71"/>
      <c r="T400" s="71"/>
      <c r="U400" s="71"/>
      <c r="V400" s="71"/>
      <c r="W400" s="71"/>
      <c r="X400" s="113"/>
      <c r="Y400" s="71"/>
      <c r="Z400" s="71"/>
      <c r="AA400" s="71"/>
    </row>
    <row r="401" spans="1:27" ht="14.25" customHeight="1" x14ac:dyDescent="0.25">
      <c r="A401" s="71"/>
      <c r="B401" s="71"/>
      <c r="C401" s="71"/>
      <c r="D401" s="71"/>
      <c r="E401" s="71"/>
      <c r="F401" s="71"/>
      <c r="G401" s="71"/>
      <c r="H401" s="71"/>
      <c r="I401" s="71"/>
      <c r="J401" s="71"/>
      <c r="K401" s="71"/>
      <c r="L401" s="71"/>
      <c r="M401" s="71"/>
      <c r="N401" s="71"/>
      <c r="O401" s="71"/>
      <c r="P401" s="71"/>
      <c r="Q401" s="148"/>
      <c r="R401" s="71"/>
      <c r="S401" s="71"/>
      <c r="T401" s="71"/>
      <c r="U401" s="71"/>
      <c r="V401" s="71"/>
      <c r="W401" s="71"/>
      <c r="X401" s="113"/>
      <c r="Y401" s="71"/>
      <c r="Z401" s="71"/>
      <c r="AA401" s="71"/>
    </row>
    <row r="402" spans="1:27" ht="14.25" customHeight="1" x14ac:dyDescent="0.25">
      <c r="A402" s="71"/>
      <c r="B402" s="71"/>
      <c r="C402" s="71"/>
      <c r="D402" s="71"/>
      <c r="E402" s="71"/>
      <c r="F402" s="71"/>
      <c r="G402" s="71"/>
      <c r="H402" s="71"/>
      <c r="I402" s="71"/>
      <c r="J402" s="71"/>
      <c r="K402" s="71"/>
      <c r="L402" s="71"/>
      <c r="M402" s="71"/>
      <c r="N402" s="71"/>
      <c r="O402" s="71"/>
      <c r="P402" s="71"/>
      <c r="Q402" s="148"/>
      <c r="R402" s="71"/>
      <c r="S402" s="71"/>
      <c r="T402" s="71"/>
      <c r="U402" s="71"/>
      <c r="V402" s="71"/>
      <c r="W402" s="71"/>
      <c r="X402" s="113"/>
      <c r="Y402" s="71"/>
      <c r="Z402" s="71"/>
      <c r="AA402" s="71"/>
    </row>
    <row r="403" spans="1:27" ht="14.25" customHeight="1" x14ac:dyDescent="0.25">
      <c r="A403" s="71"/>
      <c r="B403" s="71"/>
      <c r="C403" s="71"/>
      <c r="D403" s="71"/>
      <c r="E403" s="71"/>
      <c r="F403" s="71"/>
      <c r="G403" s="71"/>
      <c r="H403" s="71"/>
      <c r="I403" s="71"/>
      <c r="J403" s="71"/>
      <c r="K403" s="71"/>
      <c r="L403" s="71"/>
      <c r="M403" s="71"/>
      <c r="N403" s="71"/>
      <c r="O403" s="71"/>
      <c r="P403" s="71"/>
      <c r="Q403" s="148"/>
      <c r="R403" s="71"/>
      <c r="S403" s="71"/>
      <c r="T403" s="71"/>
      <c r="U403" s="71"/>
      <c r="V403" s="71"/>
      <c r="W403" s="71"/>
      <c r="X403" s="113"/>
      <c r="Y403" s="71"/>
      <c r="Z403" s="71"/>
      <c r="AA403" s="71"/>
    </row>
    <row r="404" spans="1:27" ht="14.25" customHeight="1" x14ac:dyDescent="0.25">
      <c r="A404" s="71"/>
      <c r="B404" s="71"/>
      <c r="C404" s="71"/>
      <c r="D404" s="71"/>
      <c r="E404" s="71"/>
      <c r="F404" s="71"/>
      <c r="G404" s="71"/>
      <c r="H404" s="71"/>
      <c r="I404" s="71"/>
      <c r="J404" s="71"/>
      <c r="K404" s="71"/>
      <c r="L404" s="71"/>
      <c r="M404" s="71"/>
      <c r="N404" s="71"/>
      <c r="O404" s="71"/>
      <c r="P404" s="71"/>
      <c r="Q404" s="148"/>
      <c r="R404" s="71"/>
      <c r="S404" s="71"/>
      <c r="T404" s="71"/>
      <c r="U404" s="71"/>
      <c r="V404" s="71"/>
      <c r="W404" s="71"/>
      <c r="X404" s="113"/>
      <c r="Y404" s="71"/>
      <c r="Z404" s="71"/>
      <c r="AA404" s="71"/>
    </row>
    <row r="405" spans="1:27" ht="14.25" customHeight="1" x14ac:dyDescent="0.25">
      <c r="A405" s="71"/>
      <c r="B405" s="71"/>
      <c r="C405" s="71"/>
      <c r="D405" s="71"/>
      <c r="E405" s="71"/>
      <c r="F405" s="71"/>
      <c r="G405" s="71"/>
      <c r="H405" s="71"/>
      <c r="I405" s="71"/>
      <c r="J405" s="71"/>
      <c r="K405" s="71"/>
      <c r="L405" s="71"/>
      <c r="M405" s="71"/>
      <c r="N405" s="71"/>
      <c r="O405" s="71"/>
      <c r="P405" s="71"/>
      <c r="Q405" s="148"/>
      <c r="R405" s="71"/>
      <c r="S405" s="71"/>
      <c r="T405" s="71"/>
      <c r="U405" s="71"/>
      <c r="V405" s="71"/>
      <c r="W405" s="71"/>
      <c r="X405" s="113"/>
      <c r="Y405" s="71"/>
      <c r="Z405" s="71"/>
      <c r="AA405" s="71"/>
    </row>
    <row r="406" spans="1:27" ht="14.25" customHeight="1" x14ac:dyDescent="0.25">
      <c r="A406" s="71"/>
      <c r="B406" s="71"/>
      <c r="C406" s="71"/>
      <c r="D406" s="71"/>
      <c r="E406" s="71"/>
      <c r="F406" s="71"/>
      <c r="G406" s="71"/>
      <c r="H406" s="71"/>
      <c r="I406" s="71"/>
      <c r="J406" s="71"/>
      <c r="K406" s="71"/>
      <c r="L406" s="71"/>
      <c r="M406" s="71"/>
      <c r="N406" s="71"/>
      <c r="O406" s="71"/>
      <c r="P406" s="71"/>
      <c r="Q406" s="148"/>
      <c r="R406" s="71"/>
      <c r="S406" s="71"/>
      <c r="T406" s="71"/>
      <c r="U406" s="71"/>
      <c r="V406" s="71"/>
      <c r="W406" s="71"/>
      <c r="X406" s="113"/>
      <c r="Y406" s="71"/>
      <c r="Z406" s="71"/>
      <c r="AA406" s="71"/>
    </row>
    <row r="407" spans="1:27" ht="14.25" customHeight="1" x14ac:dyDescent="0.25">
      <c r="A407" s="71"/>
      <c r="B407" s="71"/>
      <c r="C407" s="71"/>
      <c r="D407" s="71"/>
      <c r="E407" s="71"/>
      <c r="F407" s="71"/>
      <c r="G407" s="71"/>
      <c r="H407" s="71"/>
      <c r="I407" s="71"/>
      <c r="J407" s="71"/>
      <c r="K407" s="71"/>
      <c r="L407" s="71"/>
      <c r="M407" s="71"/>
      <c r="N407" s="71"/>
      <c r="O407" s="71"/>
      <c r="P407" s="71"/>
      <c r="Q407" s="148"/>
      <c r="R407" s="71"/>
      <c r="S407" s="71"/>
      <c r="T407" s="71"/>
      <c r="U407" s="71"/>
      <c r="V407" s="71"/>
      <c r="W407" s="71"/>
      <c r="X407" s="113"/>
      <c r="Y407" s="71"/>
      <c r="Z407" s="71"/>
      <c r="AA407" s="71"/>
    </row>
    <row r="408" spans="1:27" ht="14.25" customHeight="1" x14ac:dyDescent="0.25">
      <c r="A408" s="71"/>
      <c r="B408" s="71"/>
      <c r="C408" s="71"/>
      <c r="D408" s="71"/>
      <c r="E408" s="71"/>
      <c r="F408" s="71"/>
      <c r="G408" s="71"/>
      <c r="H408" s="71"/>
      <c r="I408" s="71"/>
      <c r="J408" s="71"/>
      <c r="K408" s="71"/>
      <c r="L408" s="71"/>
      <c r="M408" s="71"/>
      <c r="N408" s="71"/>
      <c r="O408" s="71"/>
      <c r="P408" s="71"/>
      <c r="Q408" s="148"/>
      <c r="R408" s="71"/>
      <c r="S408" s="71"/>
      <c r="T408" s="71"/>
      <c r="U408" s="71"/>
      <c r="V408" s="71"/>
      <c r="W408" s="71"/>
      <c r="X408" s="113"/>
      <c r="Y408" s="71"/>
      <c r="Z408" s="71"/>
      <c r="AA408" s="71"/>
    </row>
    <row r="409" spans="1:27" ht="14.25" customHeight="1" x14ac:dyDescent="0.25">
      <c r="A409" s="71"/>
      <c r="B409" s="71"/>
      <c r="C409" s="71"/>
      <c r="D409" s="71"/>
      <c r="E409" s="71"/>
      <c r="F409" s="71"/>
      <c r="G409" s="71"/>
      <c r="H409" s="71"/>
      <c r="I409" s="71"/>
      <c r="J409" s="71"/>
      <c r="K409" s="71"/>
      <c r="L409" s="71"/>
      <c r="M409" s="71"/>
      <c r="N409" s="71"/>
      <c r="O409" s="71"/>
      <c r="P409" s="71"/>
      <c r="Q409" s="148"/>
      <c r="R409" s="71"/>
      <c r="S409" s="71"/>
      <c r="T409" s="71"/>
      <c r="U409" s="71"/>
      <c r="V409" s="71"/>
      <c r="W409" s="71"/>
      <c r="X409" s="113"/>
      <c r="Y409" s="71"/>
      <c r="Z409" s="71"/>
      <c r="AA409" s="71"/>
    </row>
    <row r="410" spans="1:27" ht="14.25" customHeight="1" x14ac:dyDescent="0.25">
      <c r="A410" s="71"/>
      <c r="B410" s="71"/>
      <c r="C410" s="71"/>
      <c r="D410" s="71"/>
      <c r="E410" s="71"/>
      <c r="F410" s="71"/>
      <c r="G410" s="71"/>
      <c r="H410" s="71"/>
      <c r="I410" s="71"/>
      <c r="J410" s="71"/>
      <c r="K410" s="71"/>
      <c r="L410" s="71"/>
      <c r="M410" s="71"/>
      <c r="N410" s="71"/>
      <c r="O410" s="71"/>
      <c r="P410" s="71"/>
      <c r="Q410" s="148"/>
      <c r="R410" s="71"/>
      <c r="S410" s="71"/>
      <c r="T410" s="71"/>
      <c r="U410" s="71"/>
      <c r="V410" s="71"/>
      <c r="W410" s="71"/>
      <c r="X410" s="113"/>
      <c r="Y410" s="71"/>
      <c r="Z410" s="71"/>
      <c r="AA410" s="71"/>
    </row>
    <row r="411" spans="1:27" ht="14.25" customHeight="1" x14ac:dyDescent="0.25">
      <c r="A411" s="71"/>
      <c r="B411" s="71"/>
      <c r="C411" s="71"/>
      <c r="D411" s="71"/>
      <c r="E411" s="71"/>
      <c r="F411" s="71"/>
      <c r="G411" s="71"/>
      <c r="H411" s="71"/>
      <c r="I411" s="71"/>
      <c r="J411" s="71"/>
      <c r="K411" s="71"/>
      <c r="L411" s="71"/>
      <c r="M411" s="71"/>
      <c r="N411" s="71"/>
      <c r="O411" s="71"/>
      <c r="P411" s="71"/>
      <c r="Q411" s="148"/>
      <c r="R411" s="71"/>
      <c r="S411" s="71"/>
      <c r="T411" s="71"/>
      <c r="U411" s="71"/>
      <c r="V411" s="71"/>
      <c r="W411" s="71"/>
      <c r="X411" s="113"/>
      <c r="Y411" s="71"/>
      <c r="Z411" s="71"/>
      <c r="AA411" s="71"/>
    </row>
    <row r="412" spans="1:27" ht="14.25" customHeight="1" x14ac:dyDescent="0.25">
      <c r="A412" s="71"/>
      <c r="B412" s="71"/>
      <c r="C412" s="71"/>
      <c r="D412" s="71"/>
      <c r="E412" s="71"/>
      <c r="F412" s="71"/>
      <c r="G412" s="71"/>
      <c r="H412" s="71"/>
      <c r="I412" s="71"/>
      <c r="J412" s="71"/>
      <c r="K412" s="71"/>
      <c r="L412" s="71"/>
      <c r="M412" s="71"/>
      <c r="N412" s="71"/>
      <c r="O412" s="71"/>
      <c r="P412" s="71"/>
      <c r="Q412" s="148"/>
      <c r="R412" s="71"/>
      <c r="S412" s="71"/>
      <c r="T412" s="71"/>
      <c r="U412" s="71"/>
      <c r="V412" s="71"/>
      <c r="W412" s="71"/>
      <c r="X412" s="113"/>
      <c r="Y412" s="71"/>
      <c r="Z412" s="71"/>
      <c r="AA412" s="71"/>
    </row>
    <row r="413" spans="1:27" ht="14.25" customHeight="1" x14ac:dyDescent="0.25">
      <c r="A413" s="71"/>
      <c r="B413" s="71"/>
      <c r="C413" s="71"/>
      <c r="D413" s="71"/>
      <c r="E413" s="71"/>
      <c r="F413" s="71"/>
      <c r="G413" s="71"/>
      <c r="H413" s="71"/>
      <c r="I413" s="71"/>
      <c r="J413" s="71"/>
      <c r="K413" s="71"/>
      <c r="L413" s="71"/>
      <c r="M413" s="71"/>
      <c r="N413" s="71"/>
      <c r="O413" s="71"/>
      <c r="P413" s="71"/>
      <c r="Q413" s="148"/>
      <c r="R413" s="71"/>
      <c r="S413" s="71"/>
      <c r="T413" s="71"/>
      <c r="U413" s="71"/>
      <c r="V413" s="71"/>
      <c r="W413" s="71"/>
      <c r="X413" s="113"/>
      <c r="Y413" s="71"/>
      <c r="Z413" s="71"/>
      <c r="AA413" s="71"/>
    </row>
    <row r="414" spans="1:27" ht="14.25" customHeight="1" x14ac:dyDescent="0.25">
      <c r="A414" s="71"/>
      <c r="B414" s="71"/>
      <c r="C414" s="71"/>
      <c r="D414" s="71"/>
      <c r="E414" s="71"/>
      <c r="F414" s="71"/>
      <c r="G414" s="71"/>
      <c r="H414" s="71"/>
      <c r="I414" s="71"/>
      <c r="J414" s="71"/>
      <c r="K414" s="71"/>
      <c r="L414" s="71"/>
      <c r="M414" s="71"/>
      <c r="N414" s="71"/>
      <c r="O414" s="71"/>
      <c r="P414" s="71"/>
      <c r="Q414" s="148"/>
      <c r="R414" s="71"/>
      <c r="S414" s="71"/>
      <c r="T414" s="71"/>
      <c r="U414" s="71"/>
      <c r="V414" s="71"/>
      <c r="W414" s="71"/>
      <c r="X414" s="113"/>
      <c r="Y414" s="71"/>
      <c r="Z414" s="71"/>
      <c r="AA414" s="71"/>
    </row>
    <row r="415" spans="1:27" ht="14.25" customHeight="1" x14ac:dyDescent="0.25">
      <c r="A415" s="71"/>
      <c r="B415" s="71"/>
      <c r="C415" s="71"/>
      <c r="D415" s="71"/>
      <c r="E415" s="71"/>
      <c r="F415" s="71"/>
      <c r="G415" s="71"/>
      <c r="H415" s="71"/>
      <c r="I415" s="71"/>
      <c r="J415" s="71"/>
      <c r="K415" s="71"/>
      <c r="L415" s="71"/>
      <c r="M415" s="71"/>
      <c r="N415" s="71"/>
      <c r="O415" s="71"/>
      <c r="P415" s="71"/>
      <c r="Q415" s="148"/>
      <c r="R415" s="71"/>
      <c r="S415" s="71"/>
      <c r="T415" s="71"/>
      <c r="U415" s="71"/>
      <c r="V415" s="71"/>
      <c r="W415" s="71"/>
      <c r="X415" s="113"/>
      <c r="Y415" s="71"/>
      <c r="Z415" s="71"/>
      <c r="AA415" s="71"/>
    </row>
    <row r="416" spans="1:27" ht="14.25" customHeight="1" x14ac:dyDescent="0.25">
      <c r="A416" s="71"/>
      <c r="B416" s="71"/>
      <c r="C416" s="71"/>
      <c r="D416" s="71"/>
      <c r="E416" s="71"/>
      <c r="F416" s="71"/>
      <c r="G416" s="71"/>
      <c r="H416" s="71"/>
      <c r="I416" s="71"/>
      <c r="J416" s="71"/>
      <c r="K416" s="71"/>
      <c r="L416" s="71"/>
      <c r="M416" s="71"/>
      <c r="N416" s="71"/>
      <c r="O416" s="71"/>
      <c r="P416" s="71"/>
      <c r="Q416" s="148"/>
      <c r="R416" s="71"/>
      <c r="S416" s="71"/>
      <c r="T416" s="71"/>
      <c r="U416" s="71"/>
      <c r="V416" s="71"/>
      <c r="W416" s="71"/>
      <c r="X416" s="113"/>
      <c r="Y416" s="71"/>
      <c r="Z416" s="71"/>
      <c r="AA416" s="71"/>
    </row>
    <row r="417" spans="1:27" ht="14.25" customHeight="1" x14ac:dyDescent="0.25">
      <c r="A417" s="71"/>
      <c r="B417" s="71"/>
      <c r="C417" s="71"/>
      <c r="D417" s="71"/>
      <c r="E417" s="71"/>
      <c r="F417" s="71"/>
      <c r="G417" s="71"/>
      <c r="H417" s="71"/>
      <c r="I417" s="71"/>
      <c r="J417" s="71"/>
      <c r="K417" s="71"/>
      <c r="L417" s="71"/>
      <c r="M417" s="71"/>
      <c r="N417" s="71"/>
      <c r="O417" s="71"/>
      <c r="P417" s="71"/>
      <c r="Q417" s="148"/>
      <c r="R417" s="71"/>
      <c r="S417" s="71"/>
      <c r="T417" s="71"/>
      <c r="U417" s="71"/>
      <c r="V417" s="71"/>
      <c r="W417" s="71"/>
      <c r="X417" s="113"/>
      <c r="Y417" s="71"/>
      <c r="Z417" s="71"/>
      <c r="AA417" s="71"/>
    </row>
    <row r="418" spans="1:27" ht="14.25" customHeight="1" x14ac:dyDescent="0.25">
      <c r="A418" s="71"/>
      <c r="B418" s="71"/>
      <c r="C418" s="71"/>
      <c r="D418" s="71"/>
      <c r="E418" s="71"/>
      <c r="F418" s="71"/>
      <c r="G418" s="71"/>
      <c r="H418" s="71"/>
      <c r="I418" s="71"/>
      <c r="J418" s="71"/>
      <c r="K418" s="71"/>
      <c r="L418" s="71"/>
      <c r="M418" s="71"/>
      <c r="N418" s="71"/>
      <c r="O418" s="71"/>
      <c r="P418" s="71"/>
      <c r="Q418" s="148"/>
      <c r="R418" s="71"/>
      <c r="S418" s="71"/>
      <c r="T418" s="71"/>
      <c r="U418" s="71"/>
      <c r="V418" s="71"/>
      <c r="W418" s="71"/>
      <c r="X418" s="113"/>
      <c r="Y418" s="71"/>
      <c r="Z418" s="71"/>
      <c r="AA418" s="71"/>
    </row>
    <row r="419" spans="1:27" ht="14.25" customHeight="1" x14ac:dyDescent="0.25">
      <c r="A419" s="71"/>
      <c r="B419" s="71"/>
      <c r="C419" s="71"/>
      <c r="D419" s="71"/>
      <c r="E419" s="71"/>
      <c r="F419" s="71"/>
      <c r="G419" s="71"/>
      <c r="H419" s="71"/>
      <c r="I419" s="71"/>
      <c r="J419" s="71"/>
      <c r="K419" s="71"/>
      <c r="L419" s="71"/>
      <c r="M419" s="71"/>
      <c r="N419" s="71"/>
      <c r="O419" s="71"/>
      <c r="P419" s="71"/>
      <c r="Q419" s="148"/>
      <c r="R419" s="71"/>
      <c r="S419" s="71"/>
      <c r="T419" s="71"/>
      <c r="U419" s="71"/>
      <c r="V419" s="71"/>
      <c r="W419" s="71"/>
      <c r="X419" s="113"/>
      <c r="Y419" s="71"/>
      <c r="Z419" s="71"/>
      <c r="AA419" s="71"/>
    </row>
    <row r="420" spans="1:27" ht="14.25" customHeight="1" x14ac:dyDescent="0.25">
      <c r="A420" s="71"/>
      <c r="B420" s="71"/>
      <c r="C420" s="71"/>
      <c r="D420" s="71"/>
      <c r="E420" s="71"/>
      <c r="F420" s="71"/>
      <c r="G420" s="71"/>
      <c r="H420" s="71"/>
      <c r="I420" s="71"/>
      <c r="J420" s="71"/>
      <c r="K420" s="71"/>
      <c r="L420" s="71"/>
      <c r="M420" s="71"/>
      <c r="N420" s="71"/>
      <c r="O420" s="71"/>
      <c r="P420" s="71"/>
      <c r="Q420" s="148"/>
      <c r="R420" s="71"/>
      <c r="S420" s="71"/>
      <c r="T420" s="71"/>
      <c r="U420" s="71"/>
      <c r="V420" s="71"/>
      <c r="W420" s="71"/>
      <c r="X420" s="113"/>
      <c r="Y420" s="71"/>
      <c r="Z420" s="71"/>
      <c r="AA420" s="71"/>
    </row>
    <row r="421" spans="1:27" ht="14.25" customHeight="1" x14ac:dyDescent="0.25">
      <c r="A421" s="71"/>
      <c r="B421" s="71"/>
      <c r="C421" s="71"/>
      <c r="D421" s="71"/>
      <c r="E421" s="71"/>
      <c r="F421" s="71"/>
      <c r="G421" s="71"/>
      <c r="H421" s="71"/>
      <c r="I421" s="71"/>
      <c r="J421" s="71"/>
      <c r="K421" s="71"/>
      <c r="L421" s="71"/>
      <c r="M421" s="71"/>
      <c r="N421" s="71"/>
      <c r="O421" s="71"/>
      <c r="P421" s="71"/>
      <c r="Q421" s="148"/>
      <c r="R421" s="71"/>
      <c r="S421" s="71"/>
      <c r="T421" s="71"/>
      <c r="U421" s="71"/>
      <c r="V421" s="71"/>
      <c r="W421" s="71"/>
      <c r="X421" s="113"/>
      <c r="Y421" s="71"/>
      <c r="Z421" s="71"/>
      <c r="AA421" s="71"/>
    </row>
    <row r="422" spans="1:27" ht="14.25" customHeight="1" x14ac:dyDescent="0.25">
      <c r="A422" s="71"/>
      <c r="B422" s="71"/>
      <c r="C422" s="71"/>
      <c r="D422" s="71"/>
      <c r="E422" s="71"/>
      <c r="F422" s="71"/>
      <c r="G422" s="71"/>
      <c r="H422" s="71"/>
      <c r="I422" s="71"/>
      <c r="J422" s="71"/>
      <c r="K422" s="71"/>
      <c r="L422" s="71"/>
      <c r="M422" s="71"/>
      <c r="N422" s="71"/>
      <c r="O422" s="71"/>
      <c r="P422" s="71"/>
      <c r="Q422" s="148"/>
      <c r="R422" s="71"/>
      <c r="S422" s="71"/>
      <c r="T422" s="71"/>
      <c r="U422" s="71"/>
      <c r="V422" s="71"/>
      <c r="W422" s="71"/>
      <c r="X422" s="113"/>
      <c r="Y422" s="71"/>
      <c r="Z422" s="71"/>
      <c r="AA422" s="71"/>
    </row>
    <row r="423" spans="1:27" ht="14.25" customHeight="1" x14ac:dyDescent="0.25">
      <c r="A423" s="71"/>
      <c r="B423" s="71"/>
      <c r="C423" s="71"/>
      <c r="D423" s="71"/>
      <c r="E423" s="71"/>
      <c r="F423" s="71"/>
      <c r="G423" s="71"/>
      <c r="H423" s="71"/>
      <c r="I423" s="71"/>
      <c r="J423" s="71"/>
      <c r="K423" s="71"/>
      <c r="L423" s="71"/>
      <c r="M423" s="71"/>
      <c r="N423" s="71"/>
      <c r="O423" s="71"/>
      <c r="P423" s="71"/>
      <c r="Q423" s="148"/>
      <c r="R423" s="71"/>
      <c r="S423" s="71"/>
      <c r="T423" s="71"/>
      <c r="U423" s="71"/>
      <c r="V423" s="71"/>
      <c r="W423" s="71"/>
      <c r="X423" s="113"/>
      <c r="Y423" s="71"/>
      <c r="Z423" s="71"/>
      <c r="AA423" s="71"/>
    </row>
    <row r="424" spans="1:27" ht="14.25" customHeight="1" x14ac:dyDescent="0.25">
      <c r="A424" s="71"/>
      <c r="B424" s="71"/>
      <c r="C424" s="71"/>
      <c r="D424" s="71"/>
      <c r="E424" s="71"/>
      <c r="F424" s="71"/>
      <c r="G424" s="71"/>
      <c r="H424" s="71"/>
      <c r="I424" s="71"/>
      <c r="J424" s="71"/>
      <c r="K424" s="71"/>
      <c r="L424" s="71"/>
      <c r="M424" s="71"/>
      <c r="N424" s="71"/>
      <c r="O424" s="71"/>
      <c r="P424" s="71"/>
      <c r="Q424" s="148"/>
      <c r="R424" s="71"/>
      <c r="S424" s="71"/>
      <c r="T424" s="71"/>
      <c r="U424" s="71"/>
      <c r="V424" s="71"/>
      <c r="W424" s="71"/>
      <c r="X424" s="113"/>
      <c r="Y424" s="71"/>
      <c r="Z424" s="71"/>
      <c r="AA424" s="71"/>
    </row>
    <row r="425" spans="1:27" ht="14.25" customHeight="1" x14ac:dyDescent="0.25">
      <c r="A425" s="71"/>
      <c r="B425" s="71"/>
      <c r="C425" s="71"/>
      <c r="D425" s="71"/>
      <c r="E425" s="71"/>
      <c r="F425" s="71"/>
      <c r="G425" s="71"/>
      <c r="H425" s="71"/>
      <c r="I425" s="71"/>
      <c r="J425" s="71"/>
      <c r="K425" s="71"/>
      <c r="L425" s="71"/>
      <c r="M425" s="71"/>
      <c r="N425" s="71"/>
      <c r="O425" s="71"/>
      <c r="P425" s="71"/>
      <c r="Q425" s="148"/>
      <c r="R425" s="71"/>
      <c r="S425" s="71"/>
      <c r="T425" s="71"/>
      <c r="U425" s="71"/>
      <c r="V425" s="71"/>
      <c r="W425" s="71"/>
      <c r="X425" s="113"/>
      <c r="Y425" s="71"/>
      <c r="Z425" s="71"/>
      <c r="AA425" s="71"/>
    </row>
    <row r="426" spans="1:27" ht="14.25" customHeight="1" x14ac:dyDescent="0.25">
      <c r="A426" s="71"/>
      <c r="B426" s="71"/>
      <c r="C426" s="71"/>
      <c r="D426" s="71"/>
      <c r="E426" s="71"/>
      <c r="F426" s="71"/>
      <c r="G426" s="71"/>
      <c r="H426" s="71"/>
      <c r="I426" s="71"/>
      <c r="J426" s="71"/>
      <c r="K426" s="71"/>
      <c r="L426" s="71"/>
      <c r="M426" s="71"/>
      <c r="N426" s="71"/>
      <c r="O426" s="71"/>
      <c r="P426" s="71"/>
      <c r="Q426" s="148"/>
      <c r="R426" s="71"/>
      <c r="S426" s="71"/>
      <c r="T426" s="71"/>
      <c r="U426" s="71"/>
      <c r="V426" s="71"/>
      <c r="W426" s="71"/>
      <c r="X426" s="113"/>
      <c r="Y426" s="71"/>
      <c r="Z426" s="71"/>
      <c r="AA426" s="71"/>
    </row>
    <row r="427" spans="1:27" ht="14.25" customHeight="1" x14ac:dyDescent="0.25">
      <c r="A427" s="71"/>
      <c r="B427" s="71"/>
      <c r="C427" s="71"/>
      <c r="D427" s="71"/>
      <c r="E427" s="71"/>
      <c r="F427" s="71"/>
      <c r="G427" s="71"/>
      <c r="H427" s="71"/>
      <c r="I427" s="71"/>
      <c r="J427" s="71"/>
      <c r="K427" s="71"/>
      <c r="L427" s="71"/>
      <c r="M427" s="71"/>
      <c r="N427" s="71"/>
      <c r="O427" s="71"/>
      <c r="P427" s="71"/>
      <c r="Q427" s="148"/>
      <c r="R427" s="71"/>
      <c r="S427" s="71"/>
      <c r="T427" s="71"/>
      <c r="U427" s="71"/>
      <c r="V427" s="71"/>
      <c r="W427" s="71"/>
      <c r="X427" s="113"/>
      <c r="Y427" s="71"/>
      <c r="Z427" s="71"/>
      <c r="AA427" s="71"/>
    </row>
    <row r="428" spans="1:27" ht="14.25" customHeight="1" x14ac:dyDescent="0.25">
      <c r="A428" s="71"/>
      <c r="B428" s="71"/>
      <c r="C428" s="71"/>
      <c r="D428" s="71"/>
      <c r="E428" s="71"/>
      <c r="F428" s="71"/>
      <c r="G428" s="71"/>
      <c r="H428" s="71"/>
      <c r="I428" s="71"/>
      <c r="J428" s="71"/>
      <c r="K428" s="71"/>
      <c r="L428" s="71"/>
      <c r="M428" s="71"/>
      <c r="N428" s="71"/>
      <c r="O428" s="71"/>
      <c r="P428" s="71"/>
      <c r="Q428" s="148"/>
      <c r="R428" s="71"/>
      <c r="S428" s="71"/>
      <c r="T428" s="71"/>
      <c r="U428" s="71"/>
      <c r="V428" s="71"/>
      <c r="W428" s="71"/>
      <c r="X428" s="113"/>
      <c r="Y428" s="71"/>
      <c r="Z428" s="71"/>
      <c r="AA428" s="71"/>
    </row>
    <row r="429" spans="1:27" ht="14.25" customHeight="1" x14ac:dyDescent="0.25">
      <c r="A429" s="71"/>
      <c r="B429" s="71"/>
      <c r="C429" s="71"/>
      <c r="D429" s="71"/>
      <c r="E429" s="71"/>
      <c r="F429" s="71"/>
      <c r="G429" s="71"/>
      <c r="H429" s="71"/>
      <c r="I429" s="71"/>
      <c r="J429" s="71"/>
      <c r="K429" s="71"/>
      <c r="L429" s="71"/>
      <c r="M429" s="71"/>
      <c r="N429" s="71"/>
      <c r="O429" s="71"/>
      <c r="P429" s="71"/>
      <c r="Q429" s="148"/>
      <c r="R429" s="71"/>
      <c r="S429" s="71"/>
      <c r="T429" s="71"/>
      <c r="U429" s="71"/>
      <c r="V429" s="71"/>
      <c r="W429" s="71"/>
      <c r="X429" s="113"/>
      <c r="Y429" s="71"/>
      <c r="Z429" s="71"/>
      <c r="AA429" s="71"/>
    </row>
    <row r="430" spans="1:27" ht="14.25" customHeight="1" x14ac:dyDescent="0.25">
      <c r="A430" s="71"/>
      <c r="B430" s="71"/>
      <c r="C430" s="71"/>
      <c r="D430" s="71"/>
      <c r="E430" s="71"/>
      <c r="F430" s="71"/>
      <c r="G430" s="71"/>
      <c r="H430" s="71"/>
      <c r="I430" s="71"/>
      <c r="J430" s="71"/>
      <c r="K430" s="71"/>
      <c r="L430" s="71"/>
      <c r="M430" s="71"/>
      <c r="N430" s="71"/>
      <c r="O430" s="71"/>
      <c r="P430" s="71"/>
      <c r="Q430" s="148"/>
      <c r="R430" s="71"/>
      <c r="S430" s="71"/>
      <c r="T430" s="71"/>
      <c r="U430" s="71"/>
      <c r="V430" s="71"/>
      <c r="W430" s="71"/>
      <c r="X430" s="113"/>
      <c r="Y430" s="71"/>
      <c r="Z430" s="71"/>
      <c r="AA430" s="71"/>
    </row>
    <row r="431" spans="1:27" ht="14.25" customHeight="1" x14ac:dyDescent="0.25">
      <c r="A431" s="71"/>
      <c r="B431" s="71"/>
      <c r="C431" s="71"/>
      <c r="D431" s="71"/>
      <c r="E431" s="71"/>
      <c r="F431" s="71"/>
      <c r="G431" s="71"/>
      <c r="H431" s="71"/>
      <c r="I431" s="71"/>
      <c r="J431" s="71"/>
      <c r="K431" s="71"/>
      <c r="L431" s="71"/>
      <c r="M431" s="71"/>
      <c r="N431" s="71"/>
      <c r="O431" s="71"/>
      <c r="P431" s="71"/>
      <c r="Q431" s="148"/>
      <c r="R431" s="71"/>
      <c r="S431" s="71"/>
      <c r="T431" s="71"/>
      <c r="U431" s="71"/>
      <c r="V431" s="71"/>
      <c r="W431" s="71"/>
      <c r="X431" s="113"/>
      <c r="Y431" s="71"/>
      <c r="Z431" s="71"/>
      <c r="AA431" s="71"/>
    </row>
    <row r="432" spans="1:27" ht="14.25" customHeight="1" x14ac:dyDescent="0.25">
      <c r="A432" s="71"/>
      <c r="B432" s="71"/>
      <c r="C432" s="71"/>
      <c r="D432" s="71"/>
      <c r="E432" s="71"/>
      <c r="F432" s="71"/>
      <c r="G432" s="71"/>
      <c r="H432" s="71"/>
      <c r="I432" s="71"/>
      <c r="J432" s="71"/>
      <c r="K432" s="71"/>
      <c r="L432" s="71"/>
      <c r="M432" s="71"/>
      <c r="N432" s="71"/>
      <c r="O432" s="71"/>
      <c r="P432" s="71"/>
      <c r="Q432" s="148"/>
      <c r="R432" s="71"/>
      <c r="S432" s="71"/>
      <c r="T432" s="71"/>
      <c r="U432" s="71"/>
      <c r="V432" s="71"/>
      <c r="W432" s="71"/>
      <c r="X432" s="113"/>
      <c r="Y432" s="71"/>
      <c r="Z432" s="71"/>
      <c r="AA432" s="71"/>
    </row>
    <row r="433" spans="1:27" ht="14.25" customHeight="1" x14ac:dyDescent="0.25">
      <c r="A433" s="71"/>
      <c r="B433" s="71"/>
      <c r="C433" s="71"/>
      <c r="D433" s="71"/>
      <c r="E433" s="71"/>
      <c r="F433" s="71"/>
      <c r="G433" s="71"/>
      <c r="H433" s="71"/>
      <c r="I433" s="71"/>
      <c r="J433" s="71"/>
      <c r="K433" s="71"/>
      <c r="L433" s="71"/>
      <c r="M433" s="71"/>
      <c r="N433" s="71"/>
      <c r="O433" s="71"/>
      <c r="P433" s="71"/>
      <c r="Q433" s="148"/>
      <c r="R433" s="71"/>
      <c r="S433" s="71"/>
      <c r="T433" s="71"/>
      <c r="U433" s="71"/>
      <c r="V433" s="71"/>
      <c r="W433" s="71"/>
      <c r="X433" s="113"/>
      <c r="Y433" s="71"/>
      <c r="Z433" s="71"/>
      <c r="AA433" s="71"/>
    </row>
    <row r="434" spans="1:27" ht="14.25" customHeight="1" x14ac:dyDescent="0.25">
      <c r="A434" s="71"/>
      <c r="B434" s="71"/>
      <c r="C434" s="71"/>
      <c r="D434" s="71"/>
      <c r="E434" s="71"/>
      <c r="F434" s="71"/>
      <c r="G434" s="71"/>
      <c r="H434" s="71"/>
      <c r="I434" s="71"/>
      <c r="J434" s="71"/>
      <c r="K434" s="71"/>
      <c r="L434" s="71"/>
      <c r="M434" s="71"/>
      <c r="N434" s="71"/>
      <c r="O434" s="71"/>
      <c r="P434" s="71"/>
      <c r="Q434" s="148"/>
      <c r="R434" s="71"/>
      <c r="S434" s="71"/>
      <c r="T434" s="71"/>
      <c r="U434" s="71"/>
      <c r="V434" s="71"/>
      <c r="W434" s="71"/>
      <c r="X434" s="113"/>
      <c r="Y434" s="71"/>
      <c r="Z434" s="71"/>
      <c r="AA434" s="71"/>
    </row>
    <row r="435" spans="1:27" ht="14.25" customHeight="1" x14ac:dyDescent="0.25">
      <c r="A435" s="71"/>
      <c r="B435" s="71"/>
      <c r="C435" s="71"/>
      <c r="D435" s="71"/>
      <c r="E435" s="71"/>
      <c r="F435" s="71"/>
      <c r="G435" s="71"/>
      <c r="H435" s="71"/>
      <c r="I435" s="71"/>
      <c r="J435" s="71"/>
      <c r="K435" s="71"/>
      <c r="L435" s="71"/>
      <c r="M435" s="71"/>
      <c r="N435" s="71"/>
      <c r="O435" s="71"/>
      <c r="P435" s="71"/>
      <c r="Q435" s="148"/>
      <c r="R435" s="71"/>
      <c r="S435" s="71"/>
      <c r="T435" s="71"/>
      <c r="U435" s="71"/>
      <c r="V435" s="71"/>
      <c r="W435" s="71"/>
      <c r="X435" s="113"/>
      <c r="Y435" s="71"/>
      <c r="Z435" s="71"/>
      <c r="AA435" s="71"/>
    </row>
    <row r="436" spans="1:27" ht="14.25" customHeight="1" x14ac:dyDescent="0.25">
      <c r="A436" s="71"/>
      <c r="B436" s="71"/>
      <c r="C436" s="71"/>
      <c r="D436" s="71"/>
      <c r="E436" s="71"/>
      <c r="F436" s="71"/>
      <c r="G436" s="71"/>
      <c r="H436" s="71"/>
      <c r="I436" s="71"/>
      <c r="J436" s="71"/>
      <c r="K436" s="71"/>
      <c r="L436" s="71"/>
      <c r="M436" s="71"/>
      <c r="N436" s="71"/>
      <c r="O436" s="71"/>
      <c r="P436" s="71"/>
      <c r="Q436" s="148"/>
      <c r="R436" s="71"/>
      <c r="S436" s="71"/>
      <c r="T436" s="71"/>
      <c r="U436" s="71"/>
      <c r="V436" s="71"/>
      <c r="W436" s="71"/>
      <c r="X436" s="113"/>
      <c r="Y436" s="71"/>
      <c r="Z436" s="71"/>
      <c r="AA436" s="71"/>
    </row>
    <row r="437" spans="1:27" ht="14.25" customHeight="1" x14ac:dyDescent="0.25">
      <c r="A437" s="71"/>
      <c r="B437" s="71"/>
      <c r="C437" s="71"/>
      <c r="D437" s="71"/>
      <c r="E437" s="71"/>
      <c r="F437" s="71"/>
      <c r="G437" s="71"/>
      <c r="H437" s="71"/>
      <c r="I437" s="71"/>
      <c r="J437" s="71"/>
      <c r="K437" s="71"/>
      <c r="L437" s="71"/>
      <c r="M437" s="71"/>
      <c r="N437" s="71"/>
      <c r="O437" s="71"/>
      <c r="P437" s="71"/>
      <c r="Q437" s="148"/>
      <c r="R437" s="71"/>
      <c r="S437" s="71"/>
      <c r="T437" s="71"/>
      <c r="U437" s="71"/>
      <c r="V437" s="71"/>
      <c r="W437" s="71"/>
      <c r="X437" s="113"/>
      <c r="Y437" s="71"/>
      <c r="Z437" s="71"/>
      <c r="AA437" s="71"/>
    </row>
    <row r="438" spans="1:27" ht="14.25" customHeight="1" x14ac:dyDescent="0.25">
      <c r="A438" s="71"/>
      <c r="B438" s="71"/>
      <c r="C438" s="71"/>
      <c r="D438" s="71"/>
      <c r="E438" s="71"/>
      <c r="F438" s="71"/>
      <c r="G438" s="71"/>
      <c r="H438" s="71"/>
      <c r="I438" s="71"/>
      <c r="J438" s="71"/>
      <c r="K438" s="71"/>
      <c r="L438" s="71"/>
      <c r="M438" s="71"/>
      <c r="N438" s="71"/>
      <c r="O438" s="71"/>
      <c r="P438" s="71"/>
      <c r="Q438" s="148"/>
      <c r="R438" s="71"/>
      <c r="S438" s="71"/>
      <c r="T438" s="71"/>
      <c r="U438" s="71"/>
      <c r="V438" s="71"/>
      <c r="W438" s="71"/>
      <c r="X438" s="113"/>
      <c r="Y438" s="71"/>
      <c r="Z438" s="71"/>
      <c r="AA438" s="71"/>
    </row>
    <row r="439" spans="1:27" ht="14.25" customHeight="1" x14ac:dyDescent="0.25">
      <c r="A439" s="71"/>
      <c r="B439" s="71"/>
      <c r="C439" s="71"/>
      <c r="D439" s="71"/>
      <c r="E439" s="71"/>
      <c r="F439" s="71"/>
      <c r="G439" s="71"/>
      <c r="H439" s="71"/>
      <c r="I439" s="71"/>
      <c r="J439" s="71"/>
      <c r="K439" s="71"/>
      <c r="L439" s="71"/>
      <c r="M439" s="71"/>
      <c r="N439" s="71"/>
      <c r="O439" s="71"/>
      <c r="P439" s="71"/>
      <c r="Q439" s="148"/>
      <c r="R439" s="71"/>
      <c r="S439" s="71"/>
      <c r="T439" s="71"/>
      <c r="U439" s="71"/>
      <c r="V439" s="71"/>
      <c r="W439" s="71"/>
      <c r="X439" s="113"/>
      <c r="Y439" s="71"/>
      <c r="Z439" s="71"/>
      <c r="AA439" s="71"/>
    </row>
    <row r="440" spans="1:27" ht="14.25" customHeight="1" x14ac:dyDescent="0.25">
      <c r="A440" s="71"/>
      <c r="B440" s="71"/>
      <c r="C440" s="71"/>
      <c r="D440" s="71"/>
      <c r="E440" s="71"/>
      <c r="F440" s="71"/>
      <c r="G440" s="71"/>
      <c r="H440" s="71"/>
      <c r="I440" s="71"/>
      <c r="J440" s="71"/>
      <c r="K440" s="71"/>
      <c r="L440" s="71"/>
      <c r="M440" s="71"/>
      <c r="N440" s="71"/>
      <c r="O440" s="71"/>
      <c r="P440" s="71"/>
      <c r="Q440" s="148"/>
      <c r="R440" s="71"/>
      <c r="S440" s="71"/>
      <c r="T440" s="71"/>
      <c r="U440" s="71"/>
      <c r="V440" s="71"/>
      <c r="W440" s="71"/>
      <c r="X440" s="113"/>
      <c r="Y440" s="71"/>
      <c r="Z440" s="71"/>
      <c r="AA440" s="71"/>
    </row>
    <row r="441" spans="1:27" ht="14.25" customHeight="1" x14ac:dyDescent="0.25">
      <c r="A441" s="71"/>
      <c r="B441" s="71"/>
      <c r="C441" s="71"/>
      <c r="D441" s="71"/>
      <c r="E441" s="71"/>
      <c r="F441" s="71"/>
      <c r="G441" s="71"/>
      <c r="H441" s="71"/>
      <c r="I441" s="71"/>
      <c r="J441" s="71"/>
      <c r="K441" s="71"/>
      <c r="L441" s="71"/>
      <c r="M441" s="71"/>
      <c r="N441" s="71"/>
      <c r="O441" s="71"/>
      <c r="P441" s="71"/>
      <c r="Q441" s="148"/>
      <c r="R441" s="71"/>
      <c r="S441" s="71"/>
      <c r="T441" s="71"/>
      <c r="U441" s="71"/>
      <c r="V441" s="71"/>
      <c r="W441" s="71"/>
      <c r="X441" s="113"/>
      <c r="Y441" s="71"/>
      <c r="Z441" s="71"/>
      <c r="AA441" s="71"/>
    </row>
    <row r="442" spans="1:27" ht="14.25" customHeight="1" x14ac:dyDescent="0.25">
      <c r="A442" s="71"/>
      <c r="B442" s="71"/>
      <c r="C442" s="71"/>
      <c r="D442" s="71"/>
      <c r="E442" s="71"/>
      <c r="F442" s="71"/>
      <c r="G442" s="71"/>
      <c r="H442" s="71"/>
      <c r="I442" s="71"/>
      <c r="J442" s="71"/>
      <c r="K442" s="71"/>
      <c r="L442" s="71"/>
      <c r="M442" s="71"/>
      <c r="N442" s="71"/>
      <c r="O442" s="71"/>
      <c r="P442" s="71"/>
      <c r="Q442" s="148"/>
      <c r="R442" s="71"/>
      <c r="S442" s="71"/>
      <c r="T442" s="71"/>
      <c r="U442" s="71"/>
      <c r="V442" s="71"/>
      <c r="W442" s="71"/>
      <c r="X442" s="113"/>
      <c r="Y442" s="71"/>
      <c r="Z442" s="71"/>
      <c r="AA442" s="71"/>
    </row>
    <row r="443" spans="1:27" ht="14.25" customHeight="1" x14ac:dyDescent="0.25">
      <c r="A443" s="71"/>
      <c r="B443" s="71"/>
      <c r="C443" s="71"/>
      <c r="D443" s="71"/>
      <c r="E443" s="71"/>
      <c r="F443" s="71"/>
      <c r="G443" s="71"/>
      <c r="H443" s="71"/>
      <c r="I443" s="71"/>
      <c r="J443" s="71"/>
      <c r="K443" s="71"/>
      <c r="L443" s="71"/>
      <c r="M443" s="71"/>
      <c r="N443" s="71"/>
      <c r="O443" s="71"/>
      <c r="P443" s="71"/>
      <c r="Q443" s="148"/>
      <c r="R443" s="71"/>
      <c r="S443" s="71"/>
      <c r="T443" s="71"/>
      <c r="U443" s="71"/>
      <c r="V443" s="71"/>
      <c r="W443" s="71"/>
      <c r="X443" s="113"/>
      <c r="Y443" s="71"/>
      <c r="Z443" s="71"/>
      <c r="AA443" s="71"/>
    </row>
    <row r="444" spans="1:27" ht="14.25" customHeight="1" x14ac:dyDescent="0.25">
      <c r="A444" s="71"/>
      <c r="B444" s="71"/>
      <c r="C444" s="71"/>
      <c r="D444" s="71"/>
      <c r="E444" s="71"/>
      <c r="F444" s="71"/>
      <c r="G444" s="71"/>
      <c r="H444" s="71"/>
      <c r="I444" s="71"/>
      <c r="J444" s="71"/>
      <c r="K444" s="71"/>
      <c r="L444" s="71"/>
      <c r="M444" s="71"/>
      <c r="N444" s="71"/>
      <c r="O444" s="71"/>
      <c r="P444" s="71"/>
      <c r="Q444" s="148"/>
      <c r="R444" s="71"/>
      <c r="S444" s="71"/>
      <c r="T444" s="71"/>
      <c r="U444" s="71"/>
      <c r="V444" s="71"/>
      <c r="W444" s="71"/>
      <c r="X444" s="113"/>
      <c r="Y444" s="71"/>
      <c r="Z444" s="71"/>
      <c r="AA444" s="71"/>
    </row>
    <row r="445" spans="1:27" ht="14.25" customHeight="1" x14ac:dyDescent="0.25">
      <c r="A445" s="71"/>
      <c r="B445" s="71"/>
      <c r="C445" s="71"/>
      <c r="D445" s="71"/>
      <c r="E445" s="71"/>
      <c r="F445" s="71"/>
      <c r="G445" s="71"/>
      <c r="H445" s="71"/>
      <c r="I445" s="71"/>
      <c r="J445" s="71"/>
      <c r="K445" s="71"/>
      <c r="L445" s="71"/>
      <c r="M445" s="71"/>
      <c r="N445" s="71"/>
      <c r="O445" s="71"/>
      <c r="P445" s="71"/>
      <c r="Q445" s="148"/>
      <c r="R445" s="71"/>
      <c r="S445" s="71"/>
      <c r="T445" s="71"/>
      <c r="U445" s="71"/>
      <c r="V445" s="71"/>
      <c r="W445" s="71"/>
      <c r="X445" s="113"/>
      <c r="Y445" s="71"/>
      <c r="Z445" s="71"/>
      <c r="AA445" s="71"/>
    </row>
    <row r="446" spans="1:27" ht="14.25" customHeight="1" x14ac:dyDescent="0.25">
      <c r="A446" s="71"/>
      <c r="B446" s="71"/>
      <c r="C446" s="71"/>
      <c r="D446" s="71"/>
      <c r="E446" s="71"/>
      <c r="F446" s="71"/>
      <c r="G446" s="71"/>
      <c r="H446" s="71"/>
      <c r="I446" s="71"/>
      <c r="J446" s="71"/>
      <c r="K446" s="71"/>
      <c r="L446" s="71"/>
      <c r="M446" s="71"/>
      <c r="N446" s="71"/>
      <c r="O446" s="71"/>
      <c r="P446" s="71"/>
      <c r="Q446" s="148"/>
      <c r="R446" s="71"/>
      <c r="S446" s="71"/>
      <c r="T446" s="71"/>
      <c r="U446" s="71"/>
      <c r="V446" s="71"/>
      <c r="W446" s="71"/>
      <c r="X446" s="113"/>
      <c r="Y446" s="71"/>
      <c r="Z446" s="71"/>
      <c r="AA446" s="71"/>
    </row>
    <row r="447" spans="1:27" ht="14.25" customHeight="1" x14ac:dyDescent="0.25">
      <c r="A447" s="71"/>
      <c r="B447" s="71"/>
      <c r="C447" s="71"/>
      <c r="D447" s="71"/>
      <c r="E447" s="71"/>
      <c r="F447" s="71"/>
      <c r="G447" s="71"/>
      <c r="H447" s="71"/>
      <c r="I447" s="71"/>
      <c r="J447" s="71"/>
      <c r="K447" s="71"/>
      <c r="L447" s="71"/>
      <c r="M447" s="71"/>
      <c r="N447" s="71"/>
      <c r="O447" s="71"/>
      <c r="P447" s="71"/>
      <c r="Q447" s="148"/>
      <c r="R447" s="71"/>
      <c r="S447" s="71"/>
      <c r="T447" s="71"/>
      <c r="U447" s="71"/>
      <c r="V447" s="71"/>
      <c r="W447" s="71"/>
      <c r="X447" s="113"/>
      <c r="Y447" s="71"/>
      <c r="Z447" s="71"/>
      <c r="AA447" s="71"/>
    </row>
    <row r="448" spans="1:27" ht="14.25" customHeight="1" x14ac:dyDescent="0.25">
      <c r="A448" s="71"/>
      <c r="B448" s="71"/>
      <c r="C448" s="71"/>
      <c r="D448" s="71"/>
      <c r="E448" s="71"/>
      <c r="F448" s="71"/>
      <c r="G448" s="71"/>
      <c r="H448" s="71"/>
      <c r="I448" s="71"/>
      <c r="J448" s="71"/>
      <c r="K448" s="71"/>
      <c r="L448" s="71"/>
      <c r="M448" s="71"/>
      <c r="N448" s="71"/>
      <c r="O448" s="71"/>
      <c r="P448" s="71"/>
      <c r="Q448" s="148"/>
      <c r="R448" s="71"/>
      <c r="S448" s="71"/>
      <c r="T448" s="71"/>
      <c r="U448" s="71"/>
      <c r="V448" s="71"/>
      <c r="W448" s="71"/>
      <c r="X448" s="113"/>
      <c r="Y448" s="71"/>
      <c r="Z448" s="71"/>
      <c r="AA448" s="71"/>
    </row>
    <row r="449" spans="1:27" ht="14.25" customHeight="1" x14ac:dyDescent="0.25">
      <c r="A449" s="71"/>
      <c r="B449" s="71"/>
      <c r="C449" s="71"/>
      <c r="D449" s="71"/>
      <c r="E449" s="71"/>
      <c r="F449" s="71"/>
      <c r="G449" s="71"/>
      <c r="H449" s="71"/>
      <c r="I449" s="71"/>
      <c r="J449" s="71"/>
      <c r="K449" s="71"/>
      <c r="L449" s="71"/>
      <c r="M449" s="71"/>
      <c r="N449" s="71"/>
      <c r="O449" s="71"/>
      <c r="P449" s="71"/>
      <c r="Q449" s="148"/>
      <c r="R449" s="71"/>
      <c r="S449" s="71"/>
      <c r="T449" s="71"/>
      <c r="U449" s="71"/>
      <c r="V449" s="71"/>
      <c r="W449" s="71"/>
      <c r="X449" s="113"/>
      <c r="Y449" s="71"/>
      <c r="Z449" s="71"/>
      <c r="AA449" s="71"/>
    </row>
    <row r="450" spans="1:27" ht="14.25" customHeight="1" x14ac:dyDescent="0.25">
      <c r="A450" s="71"/>
      <c r="B450" s="71"/>
      <c r="C450" s="71"/>
      <c r="D450" s="71"/>
      <c r="E450" s="71"/>
      <c r="F450" s="71"/>
      <c r="G450" s="71"/>
      <c r="H450" s="71"/>
      <c r="I450" s="71"/>
      <c r="J450" s="71"/>
      <c r="K450" s="71"/>
      <c r="L450" s="71"/>
      <c r="M450" s="71"/>
      <c r="N450" s="71"/>
      <c r="O450" s="71"/>
      <c r="P450" s="71"/>
      <c r="Q450" s="148"/>
      <c r="R450" s="71"/>
      <c r="S450" s="71"/>
      <c r="T450" s="71"/>
      <c r="U450" s="71"/>
      <c r="V450" s="71"/>
      <c r="W450" s="71"/>
      <c r="X450" s="113"/>
      <c r="Y450" s="71"/>
      <c r="Z450" s="71"/>
      <c r="AA450" s="71"/>
    </row>
    <row r="451" spans="1:27" ht="14.25" customHeight="1" x14ac:dyDescent="0.25">
      <c r="A451" s="71"/>
      <c r="B451" s="71"/>
      <c r="C451" s="71"/>
      <c r="D451" s="71"/>
      <c r="E451" s="71"/>
      <c r="F451" s="71"/>
      <c r="G451" s="71"/>
      <c r="H451" s="71"/>
      <c r="I451" s="71"/>
      <c r="J451" s="71"/>
      <c r="K451" s="71"/>
      <c r="L451" s="71"/>
      <c r="M451" s="71"/>
      <c r="N451" s="71"/>
      <c r="O451" s="71"/>
      <c r="P451" s="71"/>
      <c r="Q451" s="148"/>
      <c r="R451" s="71"/>
      <c r="S451" s="71"/>
      <c r="T451" s="71"/>
      <c r="U451" s="71"/>
      <c r="V451" s="71"/>
      <c r="W451" s="71"/>
      <c r="X451" s="113"/>
      <c r="Y451" s="71"/>
      <c r="Z451" s="71"/>
      <c r="AA451" s="71"/>
    </row>
    <row r="452" spans="1:27" ht="14.25" customHeight="1" x14ac:dyDescent="0.25">
      <c r="A452" s="71"/>
      <c r="B452" s="71"/>
      <c r="C452" s="71"/>
      <c r="D452" s="71"/>
      <c r="E452" s="71"/>
      <c r="F452" s="71"/>
      <c r="G452" s="71"/>
      <c r="H452" s="71"/>
      <c r="I452" s="71"/>
      <c r="J452" s="71"/>
      <c r="K452" s="71"/>
      <c r="L452" s="71"/>
      <c r="M452" s="71"/>
      <c r="N452" s="71"/>
      <c r="O452" s="71"/>
      <c r="P452" s="71"/>
      <c r="Q452" s="148"/>
      <c r="R452" s="71"/>
      <c r="S452" s="71"/>
      <c r="T452" s="71"/>
      <c r="U452" s="71"/>
      <c r="V452" s="71"/>
      <c r="W452" s="71"/>
      <c r="X452" s="113"/>
      <c r="Y452" s="71"/>
      <c r="Z452" s="71"/>
      <c r="AA452" s="71"/>
    </row>
    <row r="453" spans="1:27" ht="14.25" customHeight="1" x14ac:dyDescent="0.25">
      <c r="A453" s="71"/>
      <c r="B453" s="71"/>
      <c r="C453" s="71"/>
      <c r="D453" s="71"/>
      <c r="E453" s="71"/>
      <c r="F453" s="71"/>
      <c r="G453" s="71"/>
      <c r="H453" s="71"/>
      <c r="I453" s="71"/>
      <c r="J453" s="71"/>
      <c r="K453" s="71"/>
      <c r="L453" s="71"/>
      <c r="M453" s="71"/>
      <c r="N453" s="71"/>
      <c r="O453" s="71"/>
      <c r="P453" s="71"/>
      <c r="Q453" s="148"/>
      <c r="R453" s="71"/>
      <c r="S453" s="71"/>
      <c r="T453" s="71"/>
      <c r="U453" s="71"/>
      <c r="V453" s="71"/>
      <c r="W453" s="71"/>
      <c r="X453" s="113"/>
      <c r="Y453" s="71"/>
      <c r="Z453" s="71"/>
      <c r="AA453" s="71"/>
    </row>
    <row r="454" spans="1:27" ht="14.25" customHeight="1" x14ac:dyDescent="0.25">
      <c r="A454" s="71"/>
      <c r="B454" s="71"/>
      <c r="C454" s="71"/>
      <c r="D454" s="71"/>
      <c r="E454" s="71"/>
      <c r="F454" s="71"/>
      <c r="G454" s="71"/>
      <c r="H454" s="71"/>
      <c r="I454" s="71"/>
      <c r="J454" s="71"/>
      <c r="K454" s="71"/>
      <c r="L454" s="71"/>
      <c r="M454" s="71"/>
      <c r="N454" s="71"/>
      <c r="O454" s="71"/>
      <c r="P454" s="71"/>
      <c r="Q454" s="148"/>
      <c r="R454" s="71"/>
      <c r="S454" s="71"/>
      <c r="T454" s="71"/>
      <c r="U454" s="71"/>
      <c r="V454" s="71"/>
      <c r="W454" s="71"/>
      <c r="X454" s="113"/>
      <c r="Y454" s="71"/>
      <c r="Z454" s="71"/>
      <c r="AA454" s="71"/>
    </row>
    <row r="455" spans="1:27" ht="14.25" customHeight="1" x14ac:dyDescent="0.25">
      <c r="A455" s="71"/>
      <c r="B455" s="71"/>
      <c r="C455" s="71"/>
      <c r="D455" s="71"/>
      <c r="E455" s="71"/>
      <c r="F455" s="71"/>
      <c r="G455" s="71"/>
      <c r="H455" s="71"/>
      <c r="I455" s="71"/>
      <c r="J455" s="71"/>
      <c r="K455" s="71"/>
      <c r="L455" s="71"/>
      <c r="M455" s="71"/>
      <c r="N455" s="71"/>
      <c r="O455" s="71"/>
      <c r="P455" s="71"/>
      <c r="Q455" s="148"/>
      <c r="R455" s="71"/>
      <c r="S455" s="71"/>
      <c r="T455" s="71"/>
      <c r="U455" s="71"/>
      <c r="V455" s="71"/>
      <c r="W455" s="71"/>
      <c r="X455" s="113"/>
      <c r="Y455" s="71"/>
      <c r="Z455" s="71"/>
      <c r="AA455" s="71"/>
    </row>
    <row r="456" spans="1:27" ht="14.25" customHeight="1" x14ac:dyDescent="0.25">
      <c r="A456" s="71"/>
      <c r="B456" s="71"/>
      <c r="C456" s="71"/>
      <c r="D456" s="71"/>
      <c r="E456" s="71"/>
      <c r="F456" s="71"/>
      <c r="G456" s="71"/>
      <c r="H456" s="71"/>
      <c r="I456" s="71"/>
      <c r="J456" s="71"/>
      <c r="K456" s="71"/>
      <c r="L456" s="71"/>
      <c r="M456" s="71"/>
      <c r="N456" s="71"/>
      <c r="O456" s="71"/>
      <c r="P456" s="71"/>
      <c r="Q456" s="148"/>
      <c r="R456" s="71"/>
      <c r="S456" s="71"/>
      <c r="T456" s="71"/>
      <c r="U456" s="71"/>
      <c r="V456" s="71"/>
      <c r="W456" s="71"/>
      <c r="X456" s="113"/>
      <c r="Y456" s="71"/>
      <c r="Z456" s="71"/>
      <c r="AA456" s="71"/>
    </row>
    <row r="457" spans="1:27" ht="14.25" customHeight="1" x14ac:dyDescent="0.25">
      <c r="A457" s="71"/>
      <c r="B457" s="71"/>
      <c r="C457" s="71"/>
      <c r="D457" s="71"/>
      <c r="E457" s="71"/>
      <c r="F457" s="71"/>
      <c r="G457" s="71"/>
      <c r="H457" s="71"/>
      <c r="I457" s="71"/>
      <c r="J457" s="71"/>
      <c r="K457" s="71"/>
      <c r="L457" s="71"/>
      <c r="M457" s="71"/>
      <c r="N457" s="71"/>
      <c r="O457" s="71"/>
      <c r="P457" s="71"/>
      <c r="Q457" s="148"/>
      <c r="R457" s="71"/>
      <c r="S457" s="71"/>
      <c r="T457" s="71"/>
      <c r="U457" s="71"/>
      <c r="V457" s="71"/>
      <c r="W457" s="71"/>
      <c r="X457" s="113"/>
      <c r="Y457" s="71"/>
      <c r="Z457" s="71"/>
      <c r="AA457" s="71"/>
    </row>
    <row r="458" spans="1:27" ht="14.25" customHeight="1" x14ac:dyDescent="0.25">
      <c r="A458" s="71"/>
      <c r="B458" s="71"/>
      <c r="C458" s="71"/>
      <c r="D458" s="71"/>
      <c r="E458" s="71"/>
      <c r="F458" s="71"/>
      <c r="G458" s="71"/>
      <c r="H458" s="71"/>
      <c r="I458" s="71"/>
      <c r="J458" s="71"/>
      <c r="K458" s="71"/>
      <c r="L458" s="71"/>
      <c r="M458" s="71"/>
      <c r="N458" s="71"/>
      <c r="O458" s="71"/>
      <c r="P458" s="71"/>
      <c r="Q458" s="148"/>
      <c r="R458" s="71"/>
      <c r="S458" s="71"/>
      <c r="T458" s="71"/>
      <c r="U458" s="71"/>
      <c r="V458" s="71"/>
      <c r="W458" s="71"/>
      <c r="X458" s="113"/>
      <c r="Y458" s="71"/>
      <c r="Z458" s="71"/>
      <c r="AA458" s="71"/>
    </row>
    <row r="459" spans="1:27" ht="14.25" customHeight="1" x14ac:dyDescent="0.25">
      <c r="A459" s="71"/>
      <c r="B459" s="71"/>
      <c r="C459" s="71"/>
      <c r="D459" s="71"/>
      <c r="E459" s="71"/>
      <c r="F459" s="71"/>
      <c r="G459" s="71"/>
      <c r="H459" s="71"/>
      <c r="I459" s="71"/>
      <c r="J459" s="71"/>
      <c r="K459" s="71"/>
      <c r="L459" s="71"/>
      <c r="M459" s="71"/>
      <c r="N459" s="71"/>
      <c r="O459" s="71"/>
      <c r="P459" s="71"/>
      <c r="Q459" s="148"/>
      <c r="R459" s="71"/>
      <c r="S459" s="71"/>
      <c r="T459" s="71"/>
      <c r="U459" s="71"/>
      <c r="V459" s="71"/>
      <c r="W459" s="71"/>
      <c r="X459" s="113"/>
      <c r="Y459" s="71"/>
      <c r="Z459" s="71"/>
      <c r="AA459" s="71"/>
    </row>
    <row r="460" spans="1:27" ht="14.25" customHeight="1" x14ac:dyDescent="0.25">
      <c r="A460" s="71"/>
      <c r="B460" s="71"/>
      <c r="C460" s="71"/>
      <c r="D460" s="71"/>
      <c r="E460" s="71"/>
      <c r="F460" s="71"/>
      <c r="G460" s="71"/>
      <c r="H460" s="71"/>
      <c r="I460" s="71"/>
      <c r="J460" s="71"/>
      <c r="K460" s="71"/>
      <c r="L460" s="71"/>
      <c r="M460" s="71"/>
      <c r="N460" s="71"/>
      <c r="O460" s="71"/>
      <c r="P460" s="71"/>
      <c r="Q460" s="148"/>
      <c r="R460" s="71"/>
      <c r="S460" s="71"/>
      <c r="T460" s="71"/>
      <c r="U460" s="71"/>
      <c r="V460" s="71"/>
      <c r="W460" s="71"/>
      <c r="X460" s="113"/>
      <c r="Y460" s="71"/>
      <c r="Z460" s="71"/>
      <c r="AA460" s="71"/>
    </row>
    <row r="461" spans="1:27" ht="14.25" customHeight="1" x14ac:dyDescent="0.25">
      <c r="A461" s="71"/>
      <c r="B461" s="71"/>
      <c r="C461" s="71"/>
      <c r="D461" s="71"/>
      <c r="E461" s="71"/>
      <c r="F461" s="71"/>
      <c r="G461" s="71"/>
      <c r="H461" s="71"/>
      <c r="I461" s="71"/>
      <c r="J461" s="71"/>
      <c r="K461" s="71"/>
      <c r="L461" s="71"/>
      <c r="M461" s="71"/>
      <c r="N461" s="71"/>
      <c r="O461" s="71"/>
      <c r="P461" s="71"/>
      <c r="Q461" s="148"/>
      <c r="R461" s="71"/>
      <c r="S461" s="71"/>
      <c r="T461" s="71"/>
      <c r="U461" s="71"/>
      <c r="V461" s="71"/>
      <c r="W461" s="71"/>
      <c r="X461" s="113"/>
      <c r="Y461" s="71"/>
      <c r="Z461" s="71"/>
      <c r="AA461" s="71"/>
    </row>
    <row r="462" spans="1:27" ht="14.25" customHeight="1" x14ac:dyDescent="0.25">
      <c r="A462" s="71"/>
      <c r="B462" s="71"/>
      <c r="C462" s="71"/>
      <c r="D462" s="71"/>
      <c r="E462" s="71"/>
      <c r="F462" s="71"/>
      <c r="G462" s="71"/>
      <c r="H462" s="71"/>
      <c r="I462" s="71"/>
      <c r="J462" s="71"/>
      <c r="K462" s="71"/>
      <c r="L462" s="71"/>
      <c r="M462" s="71"/>
      <c r="N462" s="71"/>
      <c r="O462" s="71"/>
      <c r="P462" s="71"/>
      <c r="Q462" s="148"/>
      <c r="R462" s="71"/>
      <c r="S462" s="71"/>
      <c r="T462" s="71"/>
      <c r="U462" s="71"/>
      <c r="V462" s="71"/>
      <c r="W462" s="71"/>
      <c r="X462" s="113"/>
      <c r="Y462" s="71"/>
      <c r="Z462" s="71"/>
      <c r="AA462" s="71"/>
    </row>
    <row r="463" spans="1:27" ht="14.25" customHeight="1" x14ac:dyDescent="0.25">
      <c r="A463" s="71"/>
      <c r="B463" s="71"/>
      <c r="C463" s="71"/>
      <c r="D463" s="71"/>
      <c r="E463" s="71"/>
      <c r="F463" s="71"/>
      <c r="G463" s="71"/>
      <c r="H463" s="71"/>
      <c r="I463" s="71"/>
      <c r="J463" s="71"/>
      <c r="K463" s="71"/>
      <c r="L463" s="71"/>
      <c r="M463" s="71"/>
      <c r="N463" s="71"/>
      <c r="O463" s="71"/>
      <c r="P463" s="71"/>
      <c r="Q463" s="148"/>
      <c r="R463" s="71"/>
      <c r="S463" s="71"/>
      <c r="T463" s="71"/>
      <c r="U463" s="71"/>
      <c r="V463" s="71"/>
      <c r="W463" s="71"/>
      <c r="X463" s="113"/>
      <c r="Y463" s="71"/>
      <c r="Z463" s="71"/>
      <c r="AA463" s="71"/>
    </row>
    <row r="464" spans="1:27" ht="14.25" customHeight="1" x14ac:dyDescent="0.25">
      <c r="A464" s="71"/>
      <c r="B464" s="71"/>
      <c r="C464" s="71"/>
      <c r="D464" s="71"/>
      <c r="E464" s="71"/>
      <c r="F464" s="71"/>
      <c r="G464" s="71"/>
      <c r="H464" s="71"/>
      <c r="I464" s="71"/>
      <c r="J464" s="71"/>
      <c r="K464" s="71"/>
      <c r="L464" s="71"/>
      <c r="M464" s="71"/>
      <c r="N464" s="71"/>
      <c r="O464" s="71"/>
      <c r="P464" s="71"/>
      <c r="Q464" s="148"/>
      <c r="R464" s="71"/>
      <c r="S464" s="71"/>
      <c r="T464" s="71"/>
      <c r="U464" s="71"/>
      <c r="V464" s="71"/>
      <c r="W464" s="71"/>
      <c r="X464" s="113"/>
      <c r="Y464" s="71"/>
      <c r="Z464" s="71"/>
      <c r="AA464" s="71"/>
    </row>
    <row r="465" spans="1:27" ht="14.25" customHeight="1" x14ac:dyDescent="0.25">
      <c r="A465" s="71"/>
      <c r="B465" s="71"/>
      <c r="C465" s="71"/>
      <c r="D465" s="71"/>
      <c r="E465" s="71"/>
      <c r="F465" s="71"/>
      <c r="G465" s="71"/>
      <c r="H465" s="71"/>
      <c r="I465" s="71"/>
      <c r="J465" s="71"/>
      <c r="K465" s="71"/>
      <c r="L465" s="71"/>
      <c r="M465" s="71"/>
      <c r="N465" s="71"/>
      <c r="O465" s="71"/>
      <c r="P465" s="71"/>
      <c r="Q465" s="148"/>
      <c r="R465" s="71"/>
      <c r="S465" s="71"/>
      <c r="T465" s="71"/>
      <c r="U465" s="71"/>
      <c r="V465" s="71"/>
      <c r="W465" s="71"/>
      <c r="X465" s="113"/>
      <c r="Y465" s="71"/>
      <c r="Z465" s="71"/>
      <c r="AA465" s="71"/>
    </row>
    <row r="466" spans="1:27" ht="14.25" customHeight="1" x14ac:dyDescent="0.25">
      <c r="A466" s="71"/>
      <c r="B466" s="71"/>
      <c r="C466" s="71"/>
      <c r="D466" s="71"/>
      <c r="E466" s="71"/>
      <c r="F466" s="71"/>
      <c r="G466" s="71"/>
      <c r="H466" s="71"/>
      <c r="I466" s="71"/>
      <c r="J466" s="71"/>
      <c r="K466" s="71"/>
      <c r="L466" s="71"/>
      <c r="M466" s="71"/>
      <c r="N466" s="71"/>
      <c r="O466" s="71"/>
      <c r="P466" s="71"/>
      <c r="Q466" s="148"/>
      <c r="R466" s="71"/>
      <c r="S466" s="71"/>
      <c r="T466" s="71"/>
      <c r="U466" s="71"/>
      <c r="V466" s="71"/>
      <c r="W466" s="71"/>
      <c r="X466" s="113"/>
      <c r="Y466" s="71"/>
      <c r="Z466" s="71"/>
      <c r="AA466" s="71"/>
    </row>
    <row r="467" spans="1:27" ht="14.25" customHeight="1" x14ac:dyDescent="0.25">
      <c r="A467" s="71"/>
      <c r="B467" s="71"/>
      <c r="C467" s="71"/>
      <c r="D467" s="71"/>
      <c r="E467" s="71"/>
      <c r="F467" s="71"/>
      <c r="G467" s="71"/>
      <c r="H467" s="71"/>
      <c r="I467" s="71"/>
      <c r="J467" s="71"/>
      <c r="K467" s="71"/>
      <c r="L467" s="71"/>
      <c r="M467" s="71"/>
      <c r="N467" s="71"/>
      <c r="O467" s="71"/>
      <c r="P467" s="71"/>
      <c r="Q467" s="148"/>
      <c r="R467" s="71"/>
      <c r="S467" s="71"/>
      <c r="T467" s="71"/>
      <c r="U467" s="71"/>
      <c r="V467" s="71"/>
      <c r="W467" s="71"/>
      <c r="X467" s="113"/>
      <c r="Y467" s="71"/>
      <c r="Z467" s="71"/>
      <c r="AA467" s="71"/>
    </row>
    <row r="468" spans="1:27" ht="14.25" customHeight="1" x14ac:dyDescent="0.25">
      <c r="A468" s="71"/>
      <c r="B468" s="71"/>
      <c r="C468" s="71"/>
      <c r="D468" s="71"/>
      <c r="E468" s="71"/>
      <c r="F468" s="71"/>
      <c r="G468" s="71"/>
      <c r="H468" s="71"/>
      <c r="I468" s="71"/>
      <c r="J468" s="71"/>
      <c r="K468" s="71"/>
      <c r="L468" s="71"/>
      <c r="M468" s="71"/>
      <c r="N468" s="71"/>
      <c r="O468" s="71"/>
      <c r="P468" s="71"/>
      <c r="Q468" s="148"/>
      <c r="R468" s="71"/>
      <c r="S468" s="71"/>
      <c r="T468" s="71"/>
      <c r="U468" s="71"/>
      <c r="V468" s="71"/>
      <c r="W468" s="71"/>
      <c r="X468" s="113"/>
      <c r="Y468" s="71"/>
      <c r="Z468" s="71"/>
      <c r="AA468" s="71"/>
    </row>
    <row r="469" spans="1:27" ht="14.25" customHeight="1" x14ac:dyDescent="0.25">
      <c r="A469" s="71"/>
      <c r="B469" s="71"/>
      <c r="C469" s="71"/>
      <c r="D469" s="71"/>
      <c r="E469" s="71"/>
      <c r="F469" s="71"/>
      <c r="G469" s="71"/>
      <c r="H469" s="71"/>
      <c r="I469" s="71"/>
      <c r="J469" s="71"/>
      <c r="K469" s="71"/>
      <c r="L469" s="71"/>
      <c r="M469" s="71"/>
      <c r="N469" s="71"/>
      <c r="O469" s="71"/>
      <c r="P469" s="71"/>
      <c r="Q469" s="148"/>
      <c r="R469" s="71"/>
      <c r="S469" s="71"/>
      <c r="T469" s="71"/>
      <c r="U469" s="71"/>
      <c r="V469" s="71"/>
      <c r="W469" s="71"/>
      <c r="X469" s="113"/>
      <c r="Y469" s="71"/>
      <c r="Z469" s="71"/>
      <c r="AA469" s="71"/>
    </row>
    <row r="470" spans="1:27" ht="14.25" customHeight="1" x14ac:dyDescent="0.25">
      <c r="A470" s="71"/>
      <c r="B470" s="71"/>
      <c r="C470" s="71"/>
      <c r="D470" s="71"/>
      <c r="E470" s="71"/>
      <c r="F470" s="71"/>
      <c r="G470" s="71"/>
      <c r="H470" s="71"/>
      <c r="I470" s="71"/>
      <c r="J470" s="71"/>
      <c r="K470" s="71"/>
      <c r="L470" s="71"/>
      <c r="M470" s="71"/>
      <c r="N470" s="71"/>
      <c r="O470" s="71"/>
      <c r="P470" s="71"/>
      <c r="Q470" s="148"/>
      <c r="R470" s="71"/>
      <c r="S470" s="71"/>
      <c r="T470" s="71"/>
      <c r="U470" s="71"/>
      <c r="V470" s="71"/>
      <c r="W470" s="71"/>
      <c r="X470" s="113"/>
      <c r="Y470" s="71"/>
      <c r="Z470" s="71"/>
      <c r="AA470" s="71"/>
    </row>
    <row r="471" spans="1:27" ht="14.25" customHeight="1" x14ac:dyDescent="0.25">
      <c r="A471" s="71"/>
      <c r="B471" s="71"/>
      <c r="C471" s="71"/>
      <c r="D471" s="71"/>
      <c r="E471" s="71"/>
      <c r="F471" s="71"/>
      <c r="G471" s="71"/>
      <c r="H471" s="71"/>
      <c r="I471" s="71"/>
      <c r="J471" s="71"/>
      <c r="K471" s="71"/>
      <c r="L471" s="71"/>
      <c r="M471" s="71"/>
      <c r="N471" s="71"/>
      <c r="O471" s="71"/>
      <c r="P471" s="71"/>
      <c r="Q471" s="148"/>
      <c r="R471" s="71"/>
      <c r="S471" s="71"/>
      <c r="T471" s="71"/>
      <c r="U471" s="71"/>
      <c r="V471" s="71"/>
      <c r="W471" s="71"/>
      <c r="X471" s="113"/>
      <c r="Y471" s="71"/>
      <c r="Z471" s="71"/>
      <c r="AA471" s="71"/>
    </row>
    <row r="472" spans="1:27" ht="14.25" customHeight="1" x14ac:dyDescent="0.25">
      <c r="A472" s="71"/>
      <c r="B472" s="71"/>
      <c r="C472" s="71"/>
      <c r="D472" s="71"/>
      <c r="E472" s="71"/>
      <c r="F472" s="71"/>
      <c r="G472" s="71"/>
      <c r="H472" s="71"/>
      <c r="I472" s="71"/>
      <c r="J472" s="71"/>
      <c r="K472" s="71"/>
      <c r="L472" s="71"/>
      <c r="M472" s="71"/>
      <c r="N472" s="71"/>
      <c r="O472" s="71"/>
      <c r="P472" s="71"/>
      <c r="Q472" s="148"/>
      <c r="R472" s="71"/>
      <c r="S472" s="71"/>
      <c r="T472" s="71"/>
      <c r="U472" s="71"/>
      <c r="V472" s="71"/>
      <c r="W472" s="71"/>
      <c r="X472" s="113"/>
      <c r="Y472" s="71"/>
      <c r="Z472" s="71"/>
      <c r="AA472" s="71"/>
    </row>
    <row r="473" spans="1:27" ht="14.25" customHeight="1" x14ac:dyDescent="0.25">
      <c r="A473" s="71"/>
      <c r="B473" s="71"/>
      <c r="C473" s="71"/>
      <c r="D473" s="71"/>
      <c r="E473" s="71"/>
      <c r="F473" s="71"/>
      <c r="G473" s="71"/>
      <c r="H473" s="71"/>
      <c r="I473" s="71"/>
      <c r="J473" s="71"/>
      <c r="K473" s="71"/>
      <c r="L473" s="71"/>
      <c r="M473" s="71"/>
      <c r="N473" s="71"/>
      <c r="O473" s="71"/>
      <c r="P473" s="71"/>
      <c r="Q473" s="148"/>
      <c r="R473" s="71"/>
      <c r="S473" s="71"/>
      <c r="T473" s="71"/>
      <c r="U473" s="71"/>
      <c r="V473" s="71"/>
      <c r="W473" s="71"/>
      <c r="X473" s="113"/>
      <c r="Y473" s="71"/>
      <c r="Z473" s="71"/>
      <c r="AA473" s="71"/>
    </row>
    <row r="474" spans="1:27" ht="14.25" customHeight="1" x14ac:dyDescent="0.25">
      <c r="A474" s="71"/>
      <c r="B474" s="71"/>
      <c r="C474" s="71"/>
      <c r="D474" s="71"/>
      <c r="E474" s="71"/>
      <c r="F474" s="71"/>
      <c r="G474" s="71"/>
      <c r="H474" s="71"/>
      <c r="I474" s="71"/>
      <c r="J474" s="71"/>
      <c r="K474" s="71"/>
      <c r="L474" s="71"/>
      <c r="M474" s="71"/>
      <c r="N474" s="71"/>
      <c r="O474" s="71"/>
      <c r="P474" s="71"/>
      <c r="Q474" s="148"/>
      <c r="R474" s="71"/>
      <c r="S474" s="71"/>
      <c r="T474" s="71"/>
      <c r="U474" s="71"/>
      <c r="V474" s="71"/>
      <c r="W474" s="71"/>
      <c r="X474" s="113"/>
      <c r="Y474" s="71"/>
      <c r="Z474" s="71"/>
      <c r="AA474" s="71"/>
    </row>
    <row r="475" spans="1:27" ht="14.25" customHeight="1" x14ac:dyDescent="0.25">
      <c r="A475" s="71"/>
      <c r="B475" s="71"/>
      <c r="C475" s="71"/>
      <c r="D475" s="71"/>
      <c r="E475" s="71"/>
      <c r="F475" s="71"/>
      <c r="G475" s="71"/>
      <c r="H475" s="71"/>
      <c r="I475" s="71"/>
      <c r="J475" s="71"/>
      <c r="K475" s="71"/>
      <c r="L475" s="71"/>
      <c r="M475" s="71"/>
      <c r="N475" s="71"/>
      <c r="O475" s="71"/>
      <c r="P475" s="71"/>
      <c r="Q475" s="148"/>
      <c r="R475" s="71"/>
      <c r="S475" s="71"/>
      <c r="T475" s="71"/>
      <c r="U475" s="71"/>
      <c r="V475" s="71"/>
      <c r="W475" s="71"/>
      <c r="X475" s="113"/>
      <c r="Y475" s="71"/>
      <c r="Z475" s="71"/>
      <c r="AA475" s="71"/>
    </row>
    <row r="476" spans="1:27" ht="14.25" customHeight="1" x14ac:dyDescent="0.25">
      <c r="A476" s="71"/>
      <c r="B476" s="71"/>
      <c r="C476" s="71"/>
      <c r="D476" s="71"/>
      <c r="E476" s="71"/>
      <c r="F476" s="71"/>
      <c r="G476" s="71"/>
      <c r="H476" s="71"/>
      <c r="I476" s="71"/>
      <c r="J476" s="71"/>
      <c r="K476" s="71"/>
      <c r="L476" s="71"/>
      <c r="M476" s="71"/>
      <c r="N476" s="71"/>
      <c r="O476" s="71"/>
      <c r="P476" s="71"/>
      <c r="Q476" s="148"/>
      <c r="R476" s="71"/>
      <c r="S476" s="71"/>
      <c r="T476" s="71"/>
      <c r="U476" s="71"/>
      <c r="V476" s="71"/>
      <c r="W476" s="71"/>
      <c r="X476" s="113"/>
      <c r="Y476" s="71"/>
      <c r="Z476" s="71"/>
      <c r="AA476" s="71"/>
    </row>
    <row r="477" spans="1:27" ht="14.25" customHeight="1" x14ac:dyDescent="0.25">
      <c r="A477" s="71"/>
      <c r="B477" s="71"/>
      <c r="C477" s="71"/>
      <c r="D477" s="71"/>
      <c r="E477" s="71"/>
      <c r="F477" s="71"/>
      <c r="G477" s="71"/>
      <c r="H477" s="71"/>
      <c r="I477" s="71"/>
      <c r="J477" s="71"/>
      <c r="K477" s="71"/>
      <c r="L477" s="71"/>
      <c r="M477" s="71"/>
      <c r="N477" s="71"/>
      <c r="O477" s="71"/>
      <c r="P477" s="71"/>
      <c r="Q477" s="148"/>
      <c r="R477" s="71"/>
      <c r="S477" s="71"/>
      <c r="T477" s="71"/>
      <c r="U477" s="71"/>
      <c r="V477" s="71"/>
      <c r="W477" s="71"/>
      <c r="X477" s="113"/>
      <c r="Y477" s="71"/>
      <c r="Z477" s="71"/>
      <c r="AA477" s="71"/>
    </row>
    <row r="478" spans="1:27" ht="14.25" customHeight="1" x14ac:dyDescent="0.25">
      <c r="A478" s="71"/>
      <c r="B478" s="71"/>
      <c r="C478" s="71"/>
      <c r="D478" s="71"/>
      <c r="E478" s="71"/>
      <c r="F478" s="71"/>
      <c r="G478" s="71"/>
      <c r="H478" s="71"/>
      <c r="I478" s="71"/>
      <c r="J478" s="71"/>
      <c r="K478" s="71"/>
      <c r="L478" s="71"/>
      <c r="M478" s="71"/>
      <c r="N478" s="71"/>
      <c r="O478" s="71"/>
      <c r="P478" s="71"/>
      <c r="Q478" s="148"/>
      <c r="R478" s="71"/>
      <c r="S478" s="71"/>
      <c r="T478" s="71"/>
      <c r="U478" s="71"/>
      <c r="V478" s="71"/>
      <c r="W478" s="71"/>
      <c r="X478" s="113"/>
      <c r="Y478" s="71"/>
      <c r="Z478" s="71"/>
      <c r="AA478" s="71"/>
    </row>
    <row r="479" spans="1:27" ht="14.25" customHeight="1" x14ac:dyDescent="0.25">
      <c r="A479" s="71"/>
      <c r="B479" s="71"/>
      <c r="C479" s="71"/>
      <c r="D479" s="71"/>
      <c r="E479" s="71"/>
      <c r="F479" s="71"/>
      <c r="G479" s="71"/>
      <c r="H479" s="71"/>
      <c r="I479" s="71"/>
      <c r="J479" s="71"/>
      <c r="K479" s="71"/>
      <c r="L479" s="71"/>
      <c r="M479" s="71"/>
      <c r="N479" s="71"/>
      <c r="O479" s="71"/>
      <c r="P479" s="71"/>
      <c r="Q479" s="148"/>
      <c r="R479" s="71"/>
      <c r="S479" s="71"/>
      <c r="T479" s="71"/>
      <c r="U479" s="71"/>
      <c r="V479" s="71"/>
      <c r="W479" s="71"/>
      <c r="X479" s="113"/>
      <c r="Y479" s="71"/>
      <c r="Z479" s="71"/>
      <c r="AA479" s="71"/>
    </row>
    <row r="480" spans="1:27" ht="14.25" customHeight="1" x14ac:dyDescent="0.25">
      <c r="A480" s="71"/>
      <c r="B480" s="71"/>
      <c r="C480" s="71"/>
      <c r="D480" s="71"/>
      <c r="E480" s="71"/>
      <c r="F480" s="71"/>
      <c r="G480" s="71"/>
      <c r="H480" s="71"/>
      <c r="I480" s="71"/>
      <c r="J480" s="71"/>
      <c r="K480" s="71"/>
      <c r="L480" s="71"/>
      <c r="M480" s="71"/>
      <c r="N480" s="71"/>
      <c r="O480" s="71"/>
      <c r="P480" s="71"/>
      <c r="Q480" s="148"/>
      <c r="R480" s="71"/>
      <c r="S480" s="71"/>
      <c r="T480" s="71"/>
      <c r="U480" s="71"/>
      <c r="V480" s="71"/>
      <c r="W480" s="71"/>
      <c r="X480" s="113"/>
      <c r="Y480" s="71"/>
      <c r="Z480" s="71"/>
      <c r="AA480" s="71"/>
    </row>
    <row r="481" spans="1:27" ht="14.25" customHeight="1" x14ac:dyDescent="0.25">
      <c r="A481" s="71"/>
      <c r="B481" s="71"/>
      <c r="C481" s="71"/>
      <c r="D481" s="71"/>
      <c r="E481" s="71"/>
      <c r="F481" s="71"/>
      <c r="G481" s="71"/>
      <c r="H481" s="71"/>
      <c r="I481" s="71"/>
      <c r="J481" s="71"/>
      <c r="K481" s="71"/>
      <c r="L481" s="71"/>
      <c r="M481" s="71"/>
      <c r="N481" s="71"/>
      <c r="O481" s="71"/>
      <c r="P481" s="71"/>
      <c r="Q481" s="148"/>
      <c r="R481" s="71"/>
      <c r="S481" s="71"/>
      <c r="T481" s="71"/>
      <c r="U481" s="71"/>
      <c r="V481" s="71"/>
      <c r="W481" s="71"/>
      <c r="X481" s="113"/>
      <c r="Y481" s="71"/>
      <c r="Z481" s="71"/>
      <c r="AA481" s="71"/>
    </row>
    <row r="482" spans="1:27" ht="14.25" customHeight="1" x14ac:dyDescent="0.25">
      <c r="A482" s="71"/>
      <c r="B482" s="71"/>
      <c r="C482" s="71"/>
      <c r="D482" s="71"/>
      <c r="E482" s="71"/>
      <c r="F482" s="71"/>
      <c r="G482" s="71"/>
      <c r="H482" s="71"/>
      <c r="I482" s="71"/>
      <c r="J482" s="71"/>
      <c r="K482" s="71"/>
      <c r="L482" s="71"/>
      <c r="M482" s="71"/>
      <c r="N482" s="71"/>
      <c r="O482" s="71"/>
      <c r="P482" s="71"/>
      <c r="Q482" s="148"/>
      <c r="R482" s="71"/>
      <c r="S482" s="71"/>
      <c r="T482" s="71"/>
      <c r="U482" s="71"/>
      <c r="V482" s="71"/>
      <c r="W482" s="71"/>
      <c r="X482" s="113"/>
      <c r="Y482" s="71"/>
      <c r="Z482" s="71"/>
      <c r="AA482" s="71"/>
    </row>
    <row r="483" spans="1:27" ht="14.25" customHeight="1" x14ac:dyDescent="0.25">
      <c r="A483" s="71"/>
      <c r="B483" s="71"/>
      <c r="C483" s="71"/>
      <c r="D483" s="71"/>
      <c r="E483" s="71"/>
      <c r="F483" s="71"/>
      <c r="G483" s="71"/>
      <c r="H483" s="71"/>
      <c r="I483" s="71"/>
      <c r="J483" s="71"/>
      <c r="K483" s="71"/>
      <c r="L483" s="71"/>
      <c r="M483" s="71"/>
      <c r="N483" s="71"/>
      <c r="O483" s="71"/>
      <c r="P483" s="71"/>
      <c r="Q483" s="148"/>
      <c r="R483" s="71"/>
      <c r="S483" s="71"/>
      <c r="T483" s="71"/>
      <c r="U483" s="71"/>
      <c r="V483" s="71"/>
      <c r="W483" s="71"/>
      <c r="X483" s="113"/>
      <c r="Y483" s="71"/>
      <c r="Z483" s="71"/>
      <c r="AA483" s="71"/>
    </row>
    <row r="484" spans="1:27" ht="14.25" customHeight="1" x14ac:dyDescent="0.25">
      <c r="A484" s="71"/>
      <c r="B484" s="71"/>
      <c r="C484" s="71"/>
      <c r="D484" s="71"/>
      <c r="E484" s="71"/>
      <c r="F484" s="71"/>
      <c r="G484" s="71"/>
      <c r="H484" s="71"/>
      <c r="I484" s="71"/>
      <c r="J484" s="71"/>
      <c r="K484" s="71"/>
      <c r="L484" s="71"/>
      <c r="M484" s="71"/>
      <c r="N484" s="71"/>
      <c r="O484" s="71"/>
      <c r="P484" s="71"/>
      <c r="Q484" s="148"/>
      <c r="R484" s="71"/>
      <c r="S484" s="71"/>
      <c r="T484" s="71"/>
      <c r="U484" s="71"/>
      <c r="V484" s="71"/>
      <c r="W484" s="71"/>
      <c r="X484" s="113"/>
      <c r="Y484" s="71"/>
      <c r="Z484" s="71"/>
      <c r="AA484" s="71"/>
    </row>
    <row r="485" spans="1:27" ht="14.25" customHeight="1" x14ac:dyDescent="0.25">
      <c r="A485" s="71"/>
      <c r="B485" s="71"/>
      <c r="C485" s="71"/>
      <c r="D485" s="71"/>
      <c r="E485" s="71"/>
      <c r="F485" s="71"/>
      <c r="G485" s="71"/>
      <c r="H485" s="71"/>
      <c r="I485" s="71"/>
      <c r="J485" s="71"/>
      <c r="K485" s="71"/>
      <c r="L485" s="71"/>
      <c r="M485" s="71"/>
      <c r="N485" s="71"/>
      <c r="O485" s="71"/>
      <c r="P485" s="71"/>
      <c r="Q485" s="148"/>
      <c r="R485" s="71"/>
      <c r="S485" s="71"/>
      <c r="T485" s="71"/>
      <c r="U485" s="71"/>
      <c r="V485" s="71"/>
      <c r="W485" s="71"/>
      <c r="X485" s="113"/>
      <c r="Y485" s="71"/>
      <c r="Z485" s="71"/>
      <c r="AA485" s="71"/>
    </row>
    <row r="486" spans="1:27" ht="14.25" customHeight="1" x14ac:dyDescent="0.25">
      <c r="A486" s="71"/>
      <c r="B486" s="71"/>
      <c r="C486" s="71"/>
      <c r="D486" s="71"/>
      <c r="E486" s="71"/>
      <c r="F486" s="71"/>
      <c r="G486" s="71"/>
      <c r="H486" s="71"/>
      <c r="I486" s="71"/>
      <c r="J486" s="71"/>
      <c r="K486" s="71"/>
      <c r="L486" s="71"/>
      <c r="M486" s="71"/>
      <c r="N486" s="71"/>
      <c r="O486" s="71"/>
      <c r="P486" s="71"/>
      <c r="Q486" s="148"/>
      <c r="R486" s="71"/>
      <c r="S486" s="71"/>
      <c r="T486" s="71"/>
      <c r="U486" s="71"/>
      <c r="V486" s="71"/>
      <c r="W486" s="71"/>
      <c r="X486" s="113"/>
      <c r="Y486" s="71"/>
      <c r="Z486" s="71"/>
      <c r="AA486" s="71"/>
    </row>
    <row r="487" spans="1:27" ht="14.25" customHeight="1" x14ac:dyDescent="0.25">
      <c r="A487" s="71"/>
      <c r="B487" s="71"/>
      <c r="C487" s="71"/>
      <c r="D487" s="71"/>
      <c r="E487" s="71"/>
      <c r="F487" s="71"/>
      <c r="G487" s="71"/>
      <c r="H487" s="71"/>
      <c r="I487" s="71"/>
      <c r="J487" s="71"/>
      <c r="K487" s="71"/>
      <c r="L487" s="71"/>
      <c r="M487" s="71"/>
      <c r="N487" s="71"/>
      <c r="O487" s="71"/>
      <c r="P487" s="71"/>
      <c r="Q487" s="148"/>
      <c r="R487" s="71"/>
      <c r="S487" s="71"/>
      <c r="T487" s="71"/>
      <c r="U487" s="71"/>
      <c r="V487" s="71"/>
      <c r="W487" s="71"/>
      <c r="X487" s="113"/>
      <c r="Y487" s="71"/>
      <c r="Z487" s="71"/>
      <c r="AA487" s="71"/>
    </row>
    <row r="488" spans="1:27" ht="14.25" customHeight="1" x14ac:dyDescent="0.25">
      <c r="A488" s="71"/>
      <c r="B488" s="71"/>
      <c r="C488" s="71"/>
      <c r="D488" s="71"/>
      <c r="E488" s="71"/>
      <c r="F488" s="71"/>
      <c r="G488" s="71"/>
      <c r="H488" s="71"/>
      <c r="I488" s="71"/>
      <c r="J488" s="71"/>
      <c r="K488" s="71"/>
      <c r="L488" s="71"/>
      <c r="M488" s="71"/>
      <c r="N488" s="71"/>
      <c r="O488" s="71"/>
      <c r="P488" s="71"/>
      <c r="Q488" s="148"/>
      <c r="R488" s="71"/>
      <c r="S488" s="71"/>
      <c r="T488" s="71"/>
      <c r="U488" s="71"/>
      <c r="V488" s="71"/>
      <c r="W488" s="71"/>
      <c r="X488" s="113"/>
      <c r="Y488" s="71"/>
      <c r="Z488" s="71"/>
      <c r="AA488" s="71"/>
    </row>
    <row r="489" spans="1:27" ht="14.25" customHeight="1" x14ac:dyDescent="0.25">
      <c r="A489" s="71"/>
      <c r="B489" s="71"/>
      <c r="C489" s="71"/>
      <c r="D489" s="71"/>
      <c r="E489" s="71"/>
      <c r="F489" s="71"/>
      <c r="G489" s="71"/>
      <c r="H489" s="71"/>
      <c r="I489" s="71"/>
      <c r="J489" s="71"/>
      <c r="K489" s="71"/>
      <c r="L489" s="71"/>
      <c r="M489" s="71"/>
      <c r="N489" s="71"/>
      <c r="O489" s="71"/>
      <c r="P489" s="71"/>
      <c r="Q489" s="148"/>
      <c r="R489" s="71"/>
      <c r="S489" s="71"/>
      <c r="T489" s="71"/>
      <c r="U489" s="71"/>
      <c r="V489" s="71"/>
      <c r="W489" s="71"/>
      <c r="X489" s="113"/>
      <c r="Y489" s="71"/>
      <c r="Z489" s="71"/>
      <c r="AA489" s="71"/>
    </row>
    <row r="490" spans="1:27" ht="14.25" customHeight="1" x14ac:dyDescent="0.25">
      <c r="A490" s="71"/>
      <c r="B490" s="71"/>
      <c r="C490" s="71"/>
      <c r="D490" s="71"/>
      <c r="E490" s="71"/>
      <c r="F490" s="71"/>
      <c r="G490" s="71"/>
      <c r="H490" s="71"/>
      <c r="I490" s="71"/>
      <c r="J490" s="71"/>
      <c r="K490" s="71"/>
      <c r="L490" s="71"/>
      <c r="M490" s="71"/>
      <c r="N490" s="71"/>
      <c r="O490" s="71"/>
      <c r="P490" s="71"/>
      <c r="Q490" s="148"/>
      <c r="R490" s="71"/>
      <c r="S490" s="71"/>
      <c r="T490" s="71"/>
      <c r="U490" s="71"/>
      <c r="V490" s="71"/>
      <c r="W490" s="71"/>
      <c r="X490" s="113"/>
      <c r="Y490" s="71"/>
      <c r="Z490" s="71"/>
      <c r="AA490" s="71"/>
    </row>
    <row r="491" spans="1:27" ht="14.25" customHeight="1" x14ac:dyDescent="0.25">
      <c r="A491" s="71"/>
      <c r="B491" s="71"/>
      <c r="C491" s="71"/>
      <c r="D491" s="71"/>
      <c r="E491" s="71"/>
      <c r="F491" s="71"/>
      <c r="G491" s="71"/>
      <c r="H491" s="71"/>
      <c r="I491" s="71"/>
      <c r="J491" s="71"/>
      <c r="K491" s="71"/>
      <c r="L491" s="71"/>
      <c r="M491" s="71"/>
      <c r="N491" s="71"/>
      <c r="O491" s="71"/>
      <c r="P491" s="71"/>
      <c r="Q491" s="148"/>
      <c r="R491" s="71"/>
      <c r="S491" s="71"/>
      <c r="T491" s="71"/>
      <c r="U491" s="71"/>
      <c r="V491" s="71"/>
      <c r="W491" s="71"/>
      <c r="X491" s="113"/>
      <c r="Y491" s="71"/>
      <c r="Z491" s="71"/>
      <c r="AA491" s="71"/>
    </row>
    <row r="492" spans="1:27" ht="14.25" customHeight="1" x14ac:dyDescent="0.25">
      <c r="A492" s="71"/>
      <c r="B492" s="71"/>
      <c r="C492" s="71"/>
      <c r="D492" s="71"/>
      <c r="E492" s="71"/>
      <c r="F492" s="71"/>
      <c r="G492" s="71"/>
      <c r="H492" s="71"/>
      <c r="I492" s="71"/>
      <c r="J492" s="71"/>
      <c r="K492" s="71"/>
      <c r="L492" s="71"/>
      <c r="M492" s="71"/>
      <c r="N492" s="71"/>
      <c r="O492" s="71"/>
      <c r="P492" s="71"/>
      <c r="Q492" s="148"/>
      <c r="R492" s="71"/>
      <c r="S492" s="71"/>
      <c r="T492" s="71"/>
      <c r="U492" s="71"/>
      <c r="V492" s="71"/>
      <c r="W492" s="71"/>
      <c r="X492" s="113"/>
      <c r="Y492" s="71"/>
      <c r="Z492" s="71"/>
      <c r="AA492" s="71"/>
    </row>
    <row r="493" spans="1:27" ht="14.25" customHeight="1" x14ac:dyDescent="0.25">
      <c r="A493" s="71"/>
      <c r="B493" s="71"/>
      <c r="C493" s="71"/>
      <c r="D493" s="71"/>
      <c r="E493" s="71"/>
      <c r="F493" s="71"/>
      <c r="G493" s="71"/>
      <c r="H493" s="71"/>
      <c r="I493" s="71"/>
      <c r="J493" s="71"/>
      <c r="K493" s="71"/>
      <c r="L493" s="71"/>
      <c r="M493" s="71"/>
      <c r="N493" s="71"/>
      <c r="O493" s="71"/>
      <c r="P493" s="71"/>
      <c r="Q493" s="148"/>
      <c r="R493" s="71"/>
      <c r="S493" s="71"/>
      <c r="T493" s="71"/>
      <c r="U493" s="71"/>
      <c r="V493" s="71"/>
      <c r="W493" s="71"/>
      <c r="X493" s="113"/>
      <c r="Y493" s="71"/>
      <c r="Z493" s="71"/>
      <c r="AA493" s="71"/>
    </row>
    <row r="494" spans="1:27" ht="14.25" customHeight="1" x14ac:dyDescent="0.25">
      <c r="A494" s="71"/>
      <c r="B494" s="71"/>
      <c r="C494" s="71"/>
      <c r="D494" s="71"/>
      <c r="E494" s="71"/>
      <c r="F494" s="71"/>
      <c r="G494" s="71"/>
      <c r="H494" s="71"/>
      <c r="I494" s="71"/>
      <c r="J494" s="71"/>
      <c r="K494" s="71"/>
      <c r="L494" s="71"/>
      <c r="M494" s="71"/>
      <c r="N494" s="71"/>
      <c r="O494" s="71"/>
      <c r="P494" s="71"/>
      <c r="Q494" s="148"/>
      <c r="R494" s="71"/>
      <c r="S494" s="71"/>
      <c r="T494" s="71"/>
      <c r="U494" s="71"/>
      <c r="V494" s="71"/>
      <c r="W494" s="71"/>
      <c r="X494" s="113"/>
      <c r="Y494" s="71"/>
      <c r="Z494" s="71"/>
      <c r="AA494" s="71"/>
    </row>
    <row r="495" spans="1:27" ht="14.25" customHeight="1" x14ac:dyDescent="0.25">
      <c r="A495" s="71"/>
      <c r="B495" s="71"/>
      <c r="C495" s="71"/>
      <c r="D495" s="71"/>
      <c r="E495" s="71"/>
      <c r="F495" s="71"/>
      <c r="G495" s="71"/>
      <c r="H495" s="71"/>
      <c r="I495" s="71"/>
      <c r="J495" s="71"/>
      <c r="K495" s="71"/>
      <c r="L495" s="71"/>
      <c r="M495" s="71"/>
      <c r="N495" s="71"/>
      <c r="O495" s="71"/>
      <c r="P495" s="71"/>
      <c r="Q495" s="148"/>
      <c r="R495" s="71"/>
      <c r="S495" s="71"/>
      <c r="T495" s="71"/>
      <c r="U495" s="71"/>
      <c r="V495" s="71"/>
      <c r="W495" s="71"/>
      <c r="X495" s="113"/>
      <c r="Y495" s="71"/>
      <c r="Z495" s="71"/>
      <c r="AA495" s="71"/>
    </row>
    <row r="496" spans="1:27" ht="14.25" customHeight="1" x14ac:dyDescent="0.25">
      <c r="A496" s="71"/>
      <c r="B496" s="71"/>
      <c r="C496" s="71"/>
      <c r="D496" s="71"/>
      <c r="E496" s="71"/>
      <c r="F496" s="71"/>
      <c r="G496" s="71"/>
      <c r="H496" s="71"/>
      <c r="I496" s="71"/>
      <c r="J496" s="71"/>
      <c r="K496" s="71"/>
      <c r="L496" s="71"/>
      <c r="M496" s="71"/>
      <c r="N496" s="71"/>
      <c r="O496" s="71"/>
      <c r="P496" s="71"/>
      <c r="Q496" s="148"/>
      <c r="R496" s="71"/>
      <c r="S496" s="71"/>
      <c r="T496" s="71"/>
      <c r="U496" s="71"/>
      <c r="V496" s="71"/>
      <c r="W496" s="71"/>
      <c r="X496" s="113"/>
      <c r="Y496" s="71"/>
      <c r="Z496" s="71"/>
      <c r="AA496" s="71"/>
    </row>
    <row r="497" spans="1:27" ht="14.25" customHeight="1" x14ac:dyDescent="0.25">
      <c r="A497" s="71"/>
      <c r="B497" s="71"/>
      <c r="C497" s="71"/>
      <c r="D497" s="71"/>
      <c r="E497" s="71"/>
      <c r="F497" s="71"/>
      <c r="G497" s="71"/>
      <c r="H497" s="71"/>
      <c r="I497" s="71"/>
      <c r="J497" s="71"/>
      <c r="K497" s="71"/>
      <c r="L497" s="71"/>
      <c r="M497" s="71"/>
      <c r="N497" s="71"/>
      <c r="O497" s="71"/>
      <c r="P497" s="71"/>
      <c r="Q497" s="148"/>
      <c r="R497" s="71"/>
      <c r="S497" s="71"/>
      <c r="T497" s="71"/>
      <c r="U497" s="71"/>
      <c r="V497" s="71"/>
      <c r="W497" s="71"/>
      <c r="X497" s="113"/>
      <c r="Y497" s="71"/>
      <c r="Z497" s="71"/>
      <c r="AA497" s="71"/>
    </row>
    <row r="498" spans="1:27" ht="14.25" customHeight="1" x14ac:dyDescent="0.25">
      <c r="A498" s="71"/>
      <c r="B498" s="71"/>
      <c r="C498" s="71"/>
      <c r="D498" s="71"/>
      <c r="E498" s="71"/>
      <c r="F498" s="71"/>
      <c r="G498" s="71"/>
      <c r="H498" s="71"/>
      <c r="I498" s="71"/>
      <c r="J498" s="71"/>
      <c r="K498" s="71"/>
      <c r="L498" s="71"/>
      <c r="M498" s="71"/>
      <c r="N498" s="71"/>
      <c r="O498" s="71"/>
      <c r="P498" s="71"/>
      <c r="Q498" s="148"/>
      <c r="R498" s="71"/>
      <c r="S498" s="71"/>
      <c r="T498" s="71"/>
      <c r="U498" s="71"/>
      <c r="V498" s="71"/>
      <c r="W498" s="71"/>
      <c r="X498" s="113"/>
      <c r="Y498" s="71"/>
      <c r="Z498" s="71"/>
      <c r="AA498" s="71"/>
    </row>
    <row r="499" spans="1:27" ht="14.25" customHeight="1" x14ac:dyDescent="0.25">
      <c r="A499" s="71"/>
      <c r="B499" s="71"/>
      <c r="C499" s="71"/>
      <c r="D499" s="71"/>
      <c r="E499" s="71"/>
      <c r="F499" s="71"/>
      <c r="G499" s="71"/>
      <c r="H499" s="71"/>
      <c r="I499" s="71"/>
      <c r="J499" s="71"/>
      <c r="K499" s="71"/>
      <c r="L499" s="71"/>
      <c r="M499" s="71"/>
      <c r="N499" s="71"/>
      <c r="O499" s="71"/>
      <c r="P499" s="71"/>
      <c r="Q499" s="148"/>
      <c r="R499" s="71"/>
      <c r="S499" s="71"/>
      <c r="T499" s="71"/>
      <c r="U499" s="71"/>
      <c r="V499" s="71"/>
      <c r="W499" s="71"/>
      <c r="X499" s="113"/>
      <c r="Y499" s="71"/>
      <c r="Z499" s="71"/>
      <c r="AA499" s="71"/>
    </row>
    <row r="500" spans="1:27" ht="14.25" customHeight="1" x14ac:dyDescent="0.25">
      <c r="A500" s="71"/>
      <c r="B500" s="71"/>
      <c r="C500" s="71"/>
      <c r="D500" s="71"/>
      <c r="E500" s="71"/>
      <c r="F500" s="71"/>
      <c r="G500" s="71"/>
      <c r="H500" s="71"/>
      <c r="I500" s="71"/>
      <c r="J500" s="71"/>
      <c r="K500" s="71"/>
      <c r="L500" s="71"/>
      <c r="M500" s="71"/>
      <c r="N500" s="71"/>
      <c r="O500" s="71"/>
      <c r="P500" s="71"/>
      <c r="Q500" s="148"/>
      <c r="R500" s="71"/>
      <c r="S500" s="71"/>
      <c r="T500" s="71"/>
      <c r="U500" s="71"/>
      <c r="V500" s="71"/>
      <c r="W500" s="71"/>
      <c r="X500" s="113"/>
      <c r="Y500" s="71"/>
      <c r="Z500" s="71"/>
      <c r="AA500" s="71"/>
    </row>
    <row r="501" spans="1:27" ht="14.25" customHeight="1" x14ac:dyDescent="0.25">
      <c r="A501" s="71"/>
      <c r="B501" s="71"/>
      <c r="C501" s="71"/>
      <c r="D501" s="71"/>
      <c r="E501" s="71"/>
      <c r="F501" s="71"/>
      <c r="G501" s="71"/>
      <c r="H501" s="71"/>
      <c r="I501" s="71"/>
      <c r="J501" s="71"/>
      <c r="K501" s="71"/>
      <c r="L501" s="71"/>
      <c r="M501" s="71"/>
      <c r="N501" s="71"/>
      <c r="O501" s="71"/>
      <c r="P501" s="71"/>
      <c r="Q501" s="148"/>
      <c r="R501" s="71"/>
      <c r="S501" s="71"/>
      <c r="T501" s="71"/>
      <c r="U501" s="71"/>
      <c r="V501" s="71"/>
      <c r="W501" s="71"/>
      <c r="X501" s="113"/>
      <c r="Y501" s="71"/>
      <c r="Z501" s="71"/>
      <c r="AA501" s="71"/>
    </row>
    <row r="502" spans="1:27" ht="14.25" customHeight="1" x14ac:dyDescent="0.25">
      <c r="A502" s="71"/>
      <c r="B502" s="71"/>
      <c r="C502" s="71"/>
      <c r="D502" s="71"/>
      <c r="E502" s="71"/>
      <c r="F502" s="71"/>
      <c r="G502" s="71"/>
      <c r="H502" s="71"/>
      <c r="I502" s="71"/>
      <c r="J502" s="71"/>
      <c r="K502" s="71"/>
      <c r="L502" s="71"/>
      <c r="M502" s="71"/>
      <c r="N502" s="71"/>
      <c r="O502" s="71"/>
      <c r="P502" s="71"/>
      <c r="Q502" s="148"/>
      <c r="R502" s="71"/>
      <c r="S502" s="71"/>
      <c r="T502" s="71"/>
      <c r="U502" s="71"/>
      <c r="V502" s="71"/>
      <c r="W502" s="71"/>
      <c r="X502" s="113"/>
      <c r="Y502" s="71"/>
      <c r="Z502" s="71"/>
      <c r="AA502" s="71"/>
    </row>
    <row r="503" spans="1:27" ht="14.25" customHeight="1" x14ac:dyDescent="0.25">
      <c r="A503" s="71"/>
      <c r="B503" s="71"/>
      <c r="C503" s="71"/>
      <c r="D503" s="71"/>
      <c r="E503" s="71"/>
      <c r="F503" s="71"/>
      <c r="G503" s="71"/>
      <c r="H503" s="71"/>
      <c r="I503" s="71"/>
      <c r="J503" s="71"/>
      <c r="K503" s="71"/>
      <c r="L503" s="71"/>
      <c r="M503" s="71"/>
      <c r="N503" s="71"/>
      <c r="O503" s="71"/>
      <c r="P503" s="71"/>
      <c r="Q503" s="148"/>
      <c r="R503" s="71"/>
      <c r="S503" s="71"/>
      <c r="T503" s="71"/>
      <c r="U503" s="71"/>
      <c r="V503" s="71"/>
      <c r="W503" s="71"/>
      <c r="X503" s="113"/>
      <c r="Y503" s="71"/>
      <c r="Z503" s="71"/>
      <c r="AA503" s="71"/>
    </row>
    <row r="504" spans="1:27" ht="14.25" customHeight="1" x14ac:dyDescent="0.25">
      <c r="A504" s="71"/>
      <c r="B504" s="71"/>
      <c r="C504" s="71"/>
      <c r="D504" s="71"/>
      <c r="E504" s="71"/>
      <c r="F504" s="71"/>
      <c r="G504" s="71"/>
      <c r="H504" s="71"/>
      <c r="I504" s="71"/>
      <c r="J504" s="71"/>
      <c r="K504" s="71"/>
      <c r="L504" s="71"/>
      <c r="M504" s="71"/>
      <c r="N504" s="71"/>
      <c r="O504" s="71"/>
      <c r="P504" s="71"/>
      <c r="Q504" s="148"/>
      <c r="R504" s="71"/>
      <c r="S504" s="71"/>
      <c r="T504" s="71"/>
      <c r="U504" s="71"/>
      <c r="V504" s="71"/>
      <c r="W504" s="71"/>
      <c r="X504" s="113"/>
      <c r="Y504" s="71"/>
      <c r="Z504" s="71"/>
      <c r="AA504" s="71"/>
    </row>
    <row r="505" spans="1:27" ht="14.25" customHeight="1" x14ac:dyDescent="0.25">
      <c r="A505" s="71"/>
      <c r="B505" s="71"/>
      <c r="C505" s="71"/>
      <c r="D505" s="71"/>
      <c r="E505" s="71"/>
      <c r="F505" s="71"/>
      <c r="G505" s="71"/>
      <c r="H505" s="71"/>
      <c r="I505" s="71"/>
      <c r="J505" s="71"/>
      <c r="K505" s="71"/>
      <c r="L505" s="71"/>
      <c r="M505" s="71"/>
      <c r="N505" s="71"/>
      <c r="O505" s="71"/>
      <c r="P505" s="71"/>
      <c r="Q505" s="148"/>
      <c r="R505" s="71"/>
      <c r="S505" s="71"/>
      <c r="T505" s="71"/>
      <c r="U505" s="71"/>
      <c r="V505" s="71"/>
      <c r="W505" s="71"/>
      <c r="X505" s="113"/>
      <c r="Y505" s="71"/>
      <c r="Z505" s="71"/>
      <c r="AA505" s="71"/>
    </row>
    <row r="506" spans="1:27" ht="14.25" customHeight="1" x14ac:dyDescent="0.25">
      <c r="A506" s="71"/>
      <c r="B506" s="71"/>
      <c r="C506" s="71"/>
      <c r="D506" s="71"/>
      <c r="E506" s="71"/>
      <c r="F506" s="71"/>
      <c r="G506" s="71"/>
      <c r="H506" s="71"/>
      <c r="I506" s="71"/>
      <c r="J506" s="71"/>
      <c r="K506" s="71"/>
      <c r="L506" s="71"/>
      <c r="M506" s="71"/>
      <c r="N506" s="71"/>
      <c r="O506" s="71"/>
      <c r="P506" s="71"/>
      <c r="Q506" s="148"/>
      <c r="R506" s="71"/>
      <c r="S506" s="71"/>
      <c r="T506" s="71"/>
      <c r="U506" s="71"/>
      <c r="V506" s="71"/>
      <c r="W506" s="71"/>
      <c r="X506" s="113"/>
      <c r="Y506" s="71"/>
      <c r="Z506" s="71"/>
      <c r="AA506" s="71"/>
    </row>
    <row r="507" spans="1:27" ht="14.25" customHeight="1" x14ac:dyDescent="0.25">
      <c r="A507" s="71"/>
      <c r="B507" s="71"/>
      <c r="C507" s="71"/>
      <c r="D507" s="71"/>
      <c r="E507" s="71"/>
      <c r="F507" s="71"/>
      <c r="G507" s="71"/>
      <c r="H507" s="71"/>
      <c r="I507" s="71"/>
      <c r="J507" s="71"/>
      <c r="K507" s="71"/>
      <c r="L507" s="71"/>
      <c r="M507" s="71"/>
      <c r="N507" s="71"/>
      <c r="O507" s="71"/>
      <c r="P507" s="71"/>
      <c r="Q507" s="148"/>
      <c r="R507" s="71"/>
      <c r="S507" s="71"/>
      <c r="T507" s="71"/>
      <c r="U507" s="71"/>
      <c r="V507" s="71"/>
      <c r="W507" s="71"/>
      <c r="X507" s="113"/>
      <c r="Y507" s="71"/>
      <c r="Z507" s="71"/>
      <c r="AA507" s="71"/>
    </row>
    <row r="508" spans="1:27" ht="14.25" customHeight="1" x14ac:dyDescent="0.25">
      <c r="A508" s="71"/>
      <c r="B508" s="71"/>
      <c r="C508" s="71"/>
      <c r="D508" s="71"/>
      <c r="E508" s="71"/>
      <c r="F508" s="71"/>
      <c r="G508" s="71"/>
      <c r="H508" s="71"/>
      <c r="I508" s="71"/>
      <c r="J508" s="71"/>
      <c r="K508" s="71"/>
      <c r="L508" s="71"/>
      <c r="M508" s="71"/>
      <c r="N508" s="71"/>
      <c r="O508" s="71"/>
      <c r="P508" s="71"/>
      <c r="Q508" s="148"/>
      <c r="R508" s="71"/>
      <c r="S508" s="71"/>
      <c r="T508" s="71"/>
      <c r="U508" s="71"/>
      <c r="V508" s="71"/>
      <c r="W508" s="71"/>
      <c r="X508" s="113"/>
      <c r="Y508" s="71"/>
      <c r="Z508" s="71"/>
      <c r="AA508" s="71"/>
    </row>
    <row r="509" spans="1:27" ht="14.25" customHeight="1" x14ac:dyDescent="0.25">
      <c r="A509" s="71"/>
      <c r="B509" s="71"/>
      <c r="C509" s="71"/>
      <c r="D509" s="71"/>
      <c r="E509" s="71"/>
      <c r="F509" s="71"/>
      <c r="G509" s="71"/>
      <c r="H509" s="71"/>
      <c r="I509" s="71"/>
      <c r="J509" s="71"/>
      <c r="K509" s="71"/>
      <c r="L509" s="71"/>
      <c r="M509" s="71"/>
      <c r="N509" s="71"/>
      <c r="O509" s="71"/>
      <c r="P509" s="71"/>
      <c r="Q509" s="148"/>
      <c r="R509" s="71"/>
      <c r="S509" s="71"/>
      <c r="T509" s="71"/>
      <c r="U509" s="71"/>
      <c r="V509" s="71"/>
      <c r="W509" s="71"/>
      <c r="X509" s="113"/>
      <c r="Y509" s="71"/>
      <c r="Z509" s="71"/>
      <c r="AA509" s="71"/>
    </row>
    <row r="510" spans="1:27" ht="14.25" customHeight="1" x14ac:dyDescent="0.25">
      <c r="A510" s="71"/>
      <c r="B510" s="71"/>
      <c r="C510" s="71"/>
      <c r="D510" s="71"/>
      <c r="E510" s="71"/>
      <c r="F510" s="71"/>
      <c r="G510" s="71"/>
      <c r="H510" s="71"/>
      <c r="I510" s="71"/>
      <c r="J510" s="71"/>
      <c r="K510" s="71"/>
      <c r="L510" s="71"/>
      <c r="M510" s="71"/>
      <c r="N510" s="71"/>
      <c r="O510" s="71"/>
      <c r="P510" s="71"/>
      <c r="Q510" s="148"/>
      <c r="R510" s="71"/>
      <c r="S510" s="71"/>
      <c r="T510" s="71"/>
      <c r="U510" s="71"/>
      <c r="V510" s="71"/>
      <c r="W510" s="71"/>
      <c r="X510" s="113"/>
      <c r="Y510" s="71"/>
      <c r="Z510" s="71"/>
      <c r="AA510" s="71"/>
    </row>
    <row r="511" spans="1:27" ht="14.25" customHeight="1" x14ac:dyDescent="0.25">
      <c r="A511" s="71"/>
      <c r="B511" s="71"/>
      <c r="C511" s="71"/>
      <c r="D511" s="71"/>
      <c r="E511" s="71"/>
      <c r="F511" s="71"/>
      <c r="G511" s="71"/>
      <c r="H511" s="71"/>
      <c r="I511" s="71"/>
      <c r="J511" s="71"/>
      <c r="K511" s="71"/>
      <c r="L511" s="71"/>
      <c r="M511" s="71"/>
      <c r="N511" s="71"/>
      <c r="O511" s="71"/>
      <c r="P511" s="71"/>
      <c r="Q511" s="148"/>
      <c r="R511" s="71"/>
      <c r="S511" s="71"/>
      <c r="T511" s="71"/>
      <c r="U511" s="71"/>
      <c r="V511" s="71"/>
      <c r="W511" s="71"/>
      <c r="X511" s="113"/>
      <c r="Y511" s="71"/>
      <c r="Z511" s="71"/>
      <c r="AA511" s="71"/>
    </row>
    <row r="512" spans="1:27" ht="14.25" customHeight="1" x14ac:dyDescent="0.25">
      <c r="A512" s="71"/>
      <c r="B512" s="71"/>
      <c r="C512" s="71"/>
      <c r="D512" s="71"/>
      <c r="E512" s="71"/>
      <c r="F512" s="71"/>
      <c r="G512" s="71"/>
      <c r="H512" s="71"/>
      <c r="I512" s="71"/>
      <c r="J512" s="71"/>
      <c r="K512" s="71"/>
      <c r="L512" s="71"/>
      <c r="M512" s="71"/>
      <c r="N512" s="71"/>
      <c r="O512" s="71"/>
      <c r="P512" s="71"/>
      <c r="Q512" s="148"/>
      <c r="R512" s="71"/>
      <c r="S512" s="71"/>
      <c r="T512" s="71"/>
      <c r="U512" s="71"/>
      <c r="V512" s="71"/>
      <c r="W512" s="71"/>
      <c r="X512" s="113"/>
      <c r="Y512" s="71"/>
      <c r="Z512" s="71"/>
      <c r="AA512" s="71"/>
    </row>
    <row r="513" spans="1:27" ht="14.25" customHeight="1" x14ac:dyDescent="0.25">
      <c r="A513" s="71"/>
      <c r="B513" s="71"/>
      <c r="C513" s="71"/>
      <c r="D513" s="71"/>
      <c r="E513" s="71"/>
      <c r="F513" s="71"/>
      <c r="G513" s="71"/>
      <c r="H513" s="71"/>
      <c r="I513" s="71"/>
      <c r="J513" s="71"/>
      <c r="K513" s="71"/>
      <c r="L513" s="71"/>
      <c r="M513" s="71"/>
      <c r="N513" s="71"/>
      <c r="O513" s="71"/>
      <c r="P513" s="71"/>
      <c r="Q513" s="148"/>
      <c r="R513" s="71"/>
      <c r="S513" s="71"/>
      <c r="T513" s="71"/>
      <c r="U513" s="71"/>
      <c r="V513" s="71"/>
      <c r="W513" s="71"/>
      <c r="X513" s="113"/>
      <c r="Y513" s="71"/>
      <c r="Z513" s="71"/>
      <c r="AA513" s="71"/>
    </row>
    <row r="514" spans="1:27" ht="14.25" customHeight="1" x14ac:dyDescent="0.25">
      <c r="A514" s="71"/>
      <c r="B514" s="71"/>
      <c r="C514" s="71"/>
      <c r="D514" s="71"/>
      <c r="E514" s="71"/>
      <c r="F514" s="71"/>
      <c r="G514" s="71"/>
      <c r="H514" s="71"/>
      <c r="I514" s="71"/>
      <c r="J514" s="71"/>
      <c r="K514" s="71"/>
      <c r="L514" s="71"/>
      <c r="M514" s="71"/>
      <c r="N514" s="71"/>
      <c r="O514" s="71"/>
      <c r="P514" s="71"/>
      <c r="Q514" s="148"/>
      <c r="R514" s="71"/>
      <c r="S514" s="71"/>
      <c r="T514" s="71"/>
      <c r="U514" s="71"/>
      <c r="V514" s="71"/>
      <c r="W514" s="71"/>
      <c r="X514" s="113"/>
      <c r="Y514" s="71"/>
      <c r="Z514" s="71"/>
      <c r="AA514" s="71"/>
    </row>
    <row r="515" spans="1:27" ht="14.25" customHeight="1" x14ac:dyDescent="0.25">
      <c r="A515" s="71"/>
      <c r="B515" s="71"/>
      <c r="C515" s="71"/>
      <c r="D515" s="71"/>
      <c r="E515" s="71"/>
      <c r="F515" s="71"/>
      <c r="G515" s="71"/>
      <c r="H515" s="71"/>
      <c r="I515" s="71"/>
      <c r="J515" s="71"/>
      <c r="K515" s="71"/>
      <c r="L515" s="71"/>
      <c r="M515" s="71"/>
      <c r="N515" s="71"/>
      <c r="O515" s="71"/>
      <c r="P515" s="71"/>
      <c r="Q515" s="148"/>
      <c r="R515" s="71"/>
      <c r="S515" s="71"/>
      <c r="T515" s="71"/>
      <c r="U515" s="71"/>
      <c r="V515" s="71"/>
      <c r="W515" s="71"/>
      <c r="X515" s="113"/>
      <c r="Y515" s="71"/>
      <c r="Z515" s="71"/>
      <c r="AA515" s="71"/>
    </row>
    <row r="516" spans="1:27" ht="14.25" customHeight="1" x14ac:dyDescent="0.25">
      <c r="A516" s="71"/>
      <c r="B516" s="71"/>
      <c r="C516" s="71"/>
      <c r="D516" s="71"/>
      <c r="E516" s="71"/>
      <c r="F516" s="71"/>
      <c r="G516" s="71"/>
      <c r="H516" s="71"/>
      <c r="I516" s="71"/>
      <c r="J516" s="71"/>
      <c r="K516" s="71"/>
      <c r="L516" s="71"/>
      <c r="M516" s="71"/>
      <c r="N516" s="71"/>
      <c r="O516" s="71"/>
      <c r="P516" s="71"/>
      <c r="Q516" s="148"/>
      <c r="R516" s="71"/>
      <c r="S516" s="71"/>
      <c r="T516" s="71"/>
      <c r="U516" s="71"/>
      <c r="V516" s="71"/>
      <c r="W516" s="71"/>
      <c r="X516" s="113"/>
      <c r="Y516" s="71"/>
      <c r="Z516" s="71"/>
      <c r="AA516" s="71"/>
    </row>
    <row r="517" spans="1:27" ht="14.25" customHeight="1" x14ac:dyDescent="0.25">
      <c r="A517" s="71"/>
      <c r="B517" s="71"/>
      <c r="C517" s="71"/>
      <c r="D517" s="71"/>
      <c r="E517" s="71"/>
      <c r="F517" s="71"/>
      <c r="G517" s="71"/>
      <c r="H517" s="71"/>
      <c r="I517" s="71"/>
      <c r="J517" s="71"/>
      <c r="K517" s="71"/>
      <c r="L517" s="71"/>
      <c r="M517" s="71"/>
      <c r="N517" s="71"/>
      <c r="O517" s="71"/>
      <c r="P517" s="71"/>
      <c r="Q517" s="148"/>
      <c r="R517" s="71"/>
      <c r="S517" s="71"/>
      <c r="T517" s="71"/>
      <c r="U517" s="71"/>
      <c r="V517" s="71"/>
      <c r="W517" s="71"/>
      <c r="X517" s="113"/>
      <c r="Y517" s="71"/>
      <c r="Z517" s="71"/>
      <c r="AA517" s="71"/>
    </row>
    <row r="518" spans="1:27" ht="14.25" customHeight="1" x14ac:dyDescent="0.25">
      <c r="A518" s="71"/>
      <c r="B518" s="71"/>
      <c r="C518" s="71"/>
      <c r="D518" s="71"/>
      <c r="E518" s="71"/>
      <c r="F518" s="71"/>
      <c r="G518" s="71"/>
      <c r="H518" s="71"/>
      <c r="I518" s="71"/>
      <c r="J518" s="71"/>
      <c r="K518" s="71"/>
      <c r="L518" s="71"/>
      <c r="M518" s="71"/>
      <c r="N518" s="71"/>
      <c r="O518" s="71"/>
      <c r="P518" s="71"/>
      <c r="Q518" s="148"/>
      <c r="R518" s="71"/>
      <c r="S518" s="71"/>
      <c r="T518" s="71"/>
      <c r="U518" s="71"/>
      <c r="V518" s="71"/>
      <c r="W518" s="71"/>
      <c r="X518" s="113"/>
      <c r="Y518" s="71"/>
      <c r="Z518" s="71"/>
      <c r="AA518" s="71"/>
    </row>
    <row r="519" spans="1:27" ht="14.25" customHeight="1" x14ac:dyDescent="0.25">
      <c r="A519" s="71"/>
      <c r="B519" s="71"/>
      <c r="C519" s="71"/>
      <c r="D519" s="71"/>
      <c r="E519" s="71"/>
      <c r="F519" s="71"/>
      <c r="G519" s="71"/>
      <c r="H519" s="71"/>
      <c r="I519" s="71"/>
      <c r="J519" s="71"/>
      <c r="K519" s="71"/>
      <c r="L519" s="71"/>
      <c r="M519" s="71"/>
      <c r="N519" s="71"/>
      <c r="O519" s="71"/>
      <c r="P519" s="71"/>
      <c r="Q519" s="148"/>
      <c r="R519" s="71"/>
      <c r="S519" s="71"/>
      <c r="T519" s="71"/>
      <c r="U519" s="71"/>
      <c r="V519" s="71"/>
      <c r="W519" s="71"/>
      <c r="X519" s="113"/>
      <c r="Y519" s="71"/>
      <c r="Z519" s="71"/>
      <c r="AA519" s="71"/>
    </row>
    <row r="520" spans="1:27" ht="14.25" customHeight="1" x14ac:dyDescent="0.25">
      <c r="A520" s="71"/>
      <c r="B520" s="71"/>
      <c r="C520" s="71"/>
      <c r="D520" s="71"/>
      <c r="E520" s="71"/>
      <c r="F520" s="71"/>
      <c r="G520" s="71"/>
      <c r="H520" s="71"/>
      <c r="I520" s="71"/>
      <c r="J520" s="71"/>
      <c r="K520" s="71"/>
      <c r="L520" s="71"/>
      <c r="M520" s="71"/>
      <c r="N520" s="71"/>
      <c r="O520" s="71"/>
      <c r="P520" s="71"/>
      <c r="Q520" s="148"/>
      <c r="R520" s="71"/>
      <c r="S520" s="71"/>
      <c r="T520" s="71"/>
      <c r="U520" s="71"/>
      <c r="V520" s="71"/>
      <c r="W520" s="71"/>
      <c r="X520" s="113"/>
      <c r="Y520" s="71"/>
      <c r="Z520" s="71"/>
      <c r="AA520" s="71"/>
    </row>
    <row r="521" spans="1:27" ht="14.25" customHeight="1" x14ac:dyDescent="0.25">
      <c r="A521" s="71"/>
      <c r="B521" s="71"/>
      <c r="C521" s="71"/>
      <c r="D521" s="71"/>
      <c r="E521" s="71"/>
      <c r="F521" s="71"/>
      <c r="G521" s="71"/>
      <c r="H521" s="71"/>
      <c r="I521" s="71"/>
      <c r="J521" s="71"/>
      <c r="K521" s="71"/>
      <c r="L521" s="71"/>
      <c r="M521" s="71"/>
      <c r="N521" s="71"/>
      <c r="O521" s="71"/>
      <c r="P521" s="71"/>
      <c r="Q521" s="148"/>
      <c r="R521" s="71"/>
      <c r="S521" s="71"/>
      <c r="T521" s="71"/>
      <c r="U521" s="71"/>
      <c r="V521" s="71"/>
      <c r="W521" s="71"/>
      <c r="X521" s="113"/>
      <c r="Y521" s="71"/>
      <c r="Z521" s="71"/>
      <c r="AA521" s="71"/>
    </row>
    <row r="522" spans="1:27" ht="14.25" customHeight="1" x14ac:dyDescent="0.25">
      <c r="A522" s="71"/>
      <c r="B522" s="71"/>
      <c r="C522" s="71"/>
      <c r="D522" s="71"/>
      <c r="E522" s="71"/>
      <c r="F522" s="71"/>
      <c r="G522" s="71"/>
      <c r="H522" s="71"/>
      <c r="I522" s="71"/>
      <c r="J522" s="71"/>
      <c r="K522" s="71"/>
      <c r="L522" s="71"/>
      <c r="M522" s="71"/>
      <c r="N522" s="71"/>
      <c r="O522" s="71"/>
      <c r="P522" s="71"/>
      <c r="Q522" s="148"/>
      <c r="R522" s="71"/>
      <c r="S522" s="71"/>
      <c r="T522" s="71"/>
      <c r="U522" s="71"/>
      <c r="V522" s="71"/>
      <c r="W522" s="71"/>
      <c r="X522" s="113"/>
      <c r="Y522" s="71"/>
      <c r="Z522" s="71"/>
      <c r="AA522" s="71"/>
    </row>
    <row r="523" spans="1:27" ht="14.25" customHeight="1" x14ac:dyDescent="0.25">
      <c r="A523" s="71"/>
      <c r="B523" s="71"/>
      <c r="C523" s="71"/>
      <c r="D523" s="71"/>
      <c r="E523" s="71"/>
      <c r="F523" s="71"/>
      <c r="G523" s="71"/>
      <c r="H523" s="71"/>
      <c r="I523" s="71"/>
      <c r="J523" s="71"/>
      <c r="K523" s="71"/>
      <c r="L523" s="71"/>
      <c r="M523" s="71"/>
      <c r="N523" s="71"/>
      <c r="O523" s="71"/>
      <c r="P523" s="71"/>
      <c r="Q523" s="148"/>
      <c r="R523" s="71"/>
      <c r="S523" s="71"/>
      <c r="T523" s="71"/>
      <c r="U523" s="71"/>
      <c r="V523" s="71"/>
      <c r="W523" s="71"/>
      <c r="X523" s="113"/>
      <c r="Y523" s="71"/>
      <c r="Z523" s="71"/>
      <c r="AA523" s="71"/>
    </row>
    <row r="524" spans="1:27" ht="14.25" customHeight="1" x14ac:dyDescent="0.25">
      <c r="A524" s="71"/>
      <c r="B524" s="71"/>
      <c r="C524" s="71"/>
      <c r="D524" s="71"/>
      <c r="E524" s="71"/>
      <c r="F524" s="71"/>
      <c r="G524" s="71"/>
      <c r="H524" s="71"/>
      <c r="I524" s="71"/>
      <c r="J524" s="71"/>
      <c r="K524" s="71"/>
      <c r="L524" s="71"/>
      <c r="M524" s="71"/>
      <c r="N524" s="71"/>
      <c r="O524" s="71"/>
      <c r="P524" s="71"/>
      <c r="Q524" s="148"/>
      <c r="R524" s="71"/>
      <c r="S524" s="71"/>
      <c r="T524" s="71"/>
      <c r="U524" s="71"/>
      <c r="V524" s="71"/>
      <c r="W524" s="71"/>
      <c r="X524" s="113"/>
      <c r="Y524" s="71"/>
      <c r="Z524" s="71"/>
      <c r="AA524" s="71"/>
    </row>
    <row r="525" spans="1:27" ht="14.25" customHeight="1" x14ac:dyDescent="0.25">
      <c r="A525" s="71"/>
      <c r="B525" s="71"/>
      <c r="C525" s="71"/>
      <c r="D525" s="71"/>
      <c r="E525" s="71"/>
      <c r="F525" s="71"/>
      <c r="G525" s="71"/>
      <c r="H525" s="71"/>
      <c r="I525" s="71"/>
      <c r="J525" s="71"/>
      <c r="K525" s="71"/>
      <c r="L525" s="71"/>
      <c r="M525" s="71"/>
      <c r="N525" s="71"/>
      <c r="O525" s="71"/>
      <c r="P525" s="71"/>
      <c r="Q525" s="148"/>
      <c r="R525" s="71"/>
      <c r="S525" s="71"/>
      <c r="T525" s="71"/>
      <c r="U525" s="71"/>
      <c r="V525" s="71"/>
      <c r="W525" s="71"/>
      <c r="X525" s="113"/>
      <c r="Y525" s="71"/>
      <c r="Z525" s="71"/>
      <c r="AA525" s="71"/>
    </row>
    <row r="526" spans="1:27" ht="14.25" customHeight="1" x14ac:dyDescent="0.25">
      <c r="A526" s="71"/>
      <c r="B526" s="71"/>
      <c r="C526" s="71"/>
      <c r="D526" s="71"/>
      <c r="E526" s="71"/>
      <c r="F526" s="71"/>
      <c r="G526" s="71"/>
      <c r="H526" s="71"/>
      <c r="I526" s="71"/>
      <c r="J526" s="71"/>
      <c r="K526" s="71"/>
      <c r="L526" s="71"/>
      <c r="M526" s="71"/>
      <c r="N526" s="71"/>
      <c r="O526" s="71"/>
      <c r="P526" s="71"/>
      <c r="Q526" s="148"/>
      <c r="R526" s="71"/>
      <c r="S526" s="71"/>
      <c r="T526" s="71"/>
      <c r="U526" s="71"/>
      <c r="V526" s="71"/>
      <c r="W526" s="71"/>
      <c r="X526" s="113"/>
      <c r="Y526" s="71"/>
      <c r="Z526" s="71"/>
      <c r="AA526" s="71"/>
    </row>
    <row r="527" spans="1:27" ht="14.25" customHeight="1" x14ac:dyDescent="0.25">
      <c r="A527" s="71"/>
      <c r="B527" s="71"/>
      <c r="C527" s="71"/>
      <c r="D527" s="71"/>
      <c r="E527" s="71"/>
      <c r="F527" s="71"/>
      <c r="G527" s="71"/>
      <c r="H527" s="71"/>
      <c r="I527" s="71"/>
      <c r="J527" s="71"/>
      <c r="K527" s="71"/>
      <c r="L527" s="71"/>
      <c r="M527" s="71"/>
      <c r="N527" s="71"/>
      <c r="O527" s="71"/>
      <c r="P527" s="71"/>
      <c r="Q527" s="148"/>
      <c r="R527" s="71"/>
      <c r="S527" s="71"/>
      <c r="T527" s="71"/>
      <c r="U527" s="71"/>
      <c r="V527" s="71"/>
      <c r="W527" s="71"/>
      <c r="X527" s="113"/>
      <c r="Y527" s="71"/>
      <c r="Z527" s="71"/>
      <c r="AA527" s="71"/>
    </row>
    <row r="528" spans="1:27" ht="14.25" customHeight="1" x14ac:dyDescent="0.25">
      <c r="A528" s="71"/>
      <c r="B528" s="71"/>
      <c r="C528" s="71"/>
      <c r="D528" s="71"/>
      <c r="E528" s="71"/>
      <c r="F528" s="71"/>
      <c r="G528" s="71"/>
      <c r="H528" s="71"/>
      <c r="I528" s="71"/>
      <c r="J528" s="71"/>
      <c r="K528" s="71"/>
      <c r="L528" s="71"/>
      <c r="M528" s="71"/>
      <c r="N528" s="71"/>
      <c r="O528" s="71"/>
      <c r="P528" s="71"/>
      <c r="Q528" s="148"/>
      <c r="R528" s="71"/>
      <c r="S528" s="71"/>
      <c r="T528" s="71"/>
      <c r="U528" s="71"/>
      <c r="V528" s="71"/>
      <c r="W528" s="71"/>
      <c r="X528" s="113"/>
      <c r="Y528" s="71"/>
      <c r="Z528" s="71"/>
      <c r="AA528" s="71"/>
    </row>
    <row r="529" spans="1:27" ht="14.25" customHeight="1" x14ac:dyDescent="0.25">
      <c r="A529" s="71"/>
      <c r="B529" s="71"/>
      <c r="C529" s="71"/>
      <c r="D529" s="71"/>
      <c r="E529" s="71"/>
      <c r="F529" s="71"/>
      <c r="G529" s="71"/>
      <c r="H529" s="71"/>
      <c r="I529" s="71"/>
      <c r="J529" s="71"/>
      <c r="K529" s="71"/>
      <c r="L529" s="71"/>
      <c r="M529" s="71"/>
      <c r="N529" s="71"/>
      <c r="O529" s="71"/>
      <c r="P529" s="71"/>
      <c r="Q529" s="148"/>
      <c r="R529" s="71"/>
      <c r="S529" s="71"/>
      <c r="T529" s="71"/>
      <c r="U529" s="71"/>
      <c r="V529" s="71"/>
      <c r="W529" s="71"/>
      <c r="X529" s="113"/>
      <c r="Y529" s="71"/>
      <c r="Z529" s="71"/>
      <c r="AA529" s="71"/>
    </row>
    <row r="530" spans="1:27" ht="14.25" customHeight="1" x14ac:dyDescent="0.25">
      <c r="A530" s="71"/>
      <c r="B530" s="71"/>
      <c r="C530" s="71"/>
      <c r="D530" s="71"/>
      <c r="E530" s="71"/>
      <c r="F530" s="71"/>
      <c r="G530" s="71"/>
      <c r="H530" s="71"/>
      <c r="I530" s="71"/>
      <c r="J530" s="71"/>
      <c r="K530" s="71"/>
      <c r="L530" s="71"/>
      <c r="M530" s="71"/>
      <c r="N530" s="71"/>
      <c r="O530" s="71"/>
      <c r="P530" s="71"/>
      <c r="Q530" s="148"/>
      <c r="R530" s="71"/>
      <c r="S530" s="71"/>
      <c r="T530" s="71"/>
      <c r="U530" s="71"/>
      <c r="V530" s="71"/>
      <c r="W530" s="71"/>
      <c r="X530" s="113"/>
      <c r="Y530" s="71"/>
      <c r="Z530" s="71"/>
      <c r="AA530" s="71"/>
    </row>
    <row r="531" spans="1:27" ht="14.25" customHeight="1" x14ac:dyDescent="0.25">
      <c r="A531" s="71"/>
      <c r="B531" s="71"/>
      <c r="C531" s="71"/>
      <c r="D531" s="71"/>
      <c r="E531" s="71"/>
      <c r="F531" s="71"/>
      <c r="G531" s="71"/>
      <c r="H531" s="71"/>
      <c r="I531" s="71"/>
      <c r="J531" s="71"/>
      <c r="K531" s="71"/>
      <c r="L531" s="71"/>
      <c r="M531" s="71"/>
      <c r="N531" s="71"/>
      <c r="O531" s="71"/>
      <c r="P531" s="71"/>
      <c r="Q531" s="148"/>
      <c r="R531" s="71"/>
      <c r="S531" s="71"/>
      <c r="T531" s="71"/>
      <c r="U531" s="71"/>
      <c r="V531" s="71"/>
      <c r="W531" s="71"/>
      <c r="X531" s="113"/>
      <c r="Y531" s="71"/>
      <c r="Z531" s="71"/>
      <c r="AA531" s="71"/>
    </row>
    <row r="532" spans="1:27" ht="14.25" customHeight="1" x14ac:dyDescent="0.25">
      <c r="A532" s="71"/>
      <c r="B532" s="71"/>
      <c r="C532" s="71"/>
      <c r="D532" s="71"/>
      <c r="E532" s="71"/>
      <c r="F532" s="71"/>
      <c r="G532" s="71"/>
      <c r="H532" s="71"/>
      <c r="I532" s="71"/>
      <c r="J532" s="71"/>
      <c r="K532" s="71"/>
      <c r="L532" s="71"/>
      <c r="M532" s="71"/>
      <c r="N532" s="71"/>
      <c r="O532" s="71"/>
      <c r="P532" s="71"/>
      <c r="Q532" s="148"/>
      <c r="R532" s="71"/>
      <c r="S532" s="71"/>
      <c r="T532" s="71"/>
      <c r="U532" s="71"/>
      <c r="V532" s="71"/>
      <c r="W532" s="71"/>
      <c r="X532" s="113"/>
      <c r="Y532" s="71"/>
      <c r="Z532" s="71"/>
      <c r="AA532" s="71"/>
    </row>
    <row r="533" spans="1:27" ht="14.25" customHeight="1" x14ac:dyDescent="0.25">
      <c r="A533" s="71"/>
      <c r="B533" s="71"/>
      <c r="C533" s="71"/>
      <c r="D533" s="71"/>
      <c r="E533" s="71"/>
      <c r="F533" s="71"/>
      <c r="G533" s="71"/>
      <c r="H533" s="71"/>
      <c r="I533" s="71"/>
      <c r="J533" s="71"/>
      <c r="K533" s="71"/>
      <c r="L533" s="71"/>
      <c r="M533" s="71"/>
      <c r="N533" s="71"/>
      <c r="O533" s="71"/>
      <c r="P533" s="71"/>
      <c r="Q533" s="148"/>
      <c r="R533" s="71"/>
      <c r="S533" s="71"/>
      <c r="T533" s="71"/>
      <c r="U533" s="71"/>
      <c r="V533" s="71"/>
      <c r="W533" s="71"/>
      <c r="X533" s="113"/>
      <c r="Y533" s="71"/>
      <c r="Z533" s="71"/>
      <c r="AA533" s="71"/>
    </row>
    <row r="534" spans="1:27" ht="14.25" customHeight="1" x14ac:dyDescent="0.25">
      <c r="A534" s="71"/>
      <c r="B534" s="71"/>
      <c r="C534" s="71"/>
      <c r="D534" s="71"/>
      <c r="E534" s="71"/>
      <c r="F534" s="71"/>
      <c r="G534" s="71"/>
      <c r="H534" s="71"/>
      <c r="I534" s="71"/>
      <c r="J534" s="71"/>
      <c r="K534" s="71"/>
      <c r="L534" s="71"/>
      <c r="M534" s="71"/>
      <c r="N534" s="71"/>
      <c r="O534" s="71"/>
      <c r="P534" s="71"/>
      <c r="Q534" s="148"/>
      <c r="R534" s="71"/>
      <c r="S534" s="71"/>
      <c r="T534" s="71"/>
      <c r="U534" s="71"/>
      <c r="V534" s="71"/>
      <c r="W534" s="71"/>
      <c r="X534" s="113"/>
      <c r="Y534" s="71"/>
      <c r="Z534" s="71"/>
      <c r="AA534" s="71"/>
    </row>
    <row r="535" spans="1:27" ht="14.25" customHeight="1" x14ac:dyDescent="0.25">
      <c r="A535" s="71"/>
      <c r="B535" s="71"/>
      <c r="C535" s="71"/>
      <c r="D535" s="71"/>
      <c r="E535" s="71"/>
      <c r="F535" s="71"/>
      <c r="G535" s="71"/>
      <c r="H535" s="71"/>
      <c r="I535" s="71"/>
      <c r="J535" s="71"/>
      <c r="K535" s="71"/>
      <c r="L535" s="71"/>
      <c r="M535" s="71"/>
      <c r="N535" s="71"/>
      <c r="O535" s="71"/>
      <c r="P535" s="71"/>
      <c r="Q535" s="148"/>
      <c r="R535" s="71"/>
      <c r="S535" s="71"/>
      <c r="T535" s="71"/>
      <c r="U535" s="71"/>
      <c r="V535" s="71"/>
      <c r="W535" s="71"/>
      <c r="X535" s="113"/>
      <c r="Y535" s="71"/>
      <c r="Z535" s="71"/>
      <c r="AA535" s="71"/>
    </row>
    <row r="536" spans="1:27" ht="14.25" customHeight="1" x14ac:dyDescent="0.25">
      <c r="A536" s="71"/>
      <c r="B536" s="71"/>
      <c r="C536" s="71"/>
      <c r="D536" s="71"/>
      <c r="E536" s="71"/>
      <c r="F536" s="71"/>
      <c r="G536" s="71"/>
      <c r="H536" s="71"/>
      <c r="I536" s="71"/>
      <c r="J536" s="71"/>
      <c r="K536" s="71"/>
      <c r="L536" s="71"/>
      <c r="M536" s="71"/>
      <c r="N536" s="71"/>
      <c r="O536" s="71"/>
      <c r="P536" s="71"/>
      <c r="Q536" s="148"/>
      <c r="R536" s="71"/>
      <c r="S536" s="71"/>
      <c r="T536" s="71"/>
      <c r="U536" s="71"/>
      <c r="V536" s="71"/>
      <c r="W536" s="71"/>
      <c r="X536" s="113"/>
      <c r="Y536" s="71"/>
      <c r="Z536" s="71"/>
      <c r="AA536" s="71"/>
    </row>
    <row r="537" spans="1:27" ht="14.25" customHeight="1" x14ac:dyDescent="0.25">
      <c r="A537" s="71"/>
      <c r="B537" s="71"/>
      <c r="C537" s="71"/>
      <c r="D537" s="71"/>
      <c r="E537" s="71"/>
      <c r="F537" s="71"/>
      <c r="G537" s="71"/>
      <c r="H537" s="71"/>
      <c r="I537" s="71"/>
      <c r="J537" s="71"/>
      <c r="K537" s="71"/>
      <c r="L537" s="71"/>
      <c r="M537" s="71"/>
      <c r="N537" s="71"/>
      <c r="O537" s="71"/>
      <c r="P537" s="71"/>
      <c r="Q537" s="148"/>
      <c r="R537" s="71"/>
      <c r="S537" s="71"/>
      <c r="T537" s="71"/>
      <c r="U537" s="71"/>
      <c r="V537" s="71"/>
      <c r="W537" s="71"/>
      <c r="X537" s="113"/>
      <c r="Y537" s="71"/>
      <c r="Z537" s="71"/>
      <c r="AA537" s="71"/>
    </row>
    <row r="538" spans="1:27" ht="14.25" customHeight="1" x14ac:dyDescent="0.25">
      <c r="A538" s="71"/>
      <c r="B538" s="71"/>
      <c r="C538" s="71"/>
      <c r="D538" s="71"/>
      <c r="E538" s="71"/>
      <c r="F538" s="71"/>
      <c r="G538" s="71"/>
      <c r="H538" s="71"/>
      <c r="I538" s="71"/>
      <c r="J538" s="71"/>
      <c r="K538" s="71"/>
      <c r="L538" s="71"/>
      <c r="M538" s="71"/>
      <c r="N538" s="71"/>
      <c r="O538" s="71"/>
      <c r="P538" s="71"/>
      <c r="Q538" s="148"/>
      <c r="R538" s="71"/>
      <c r="S538" s="71"/>
      <c r="T538" s="71"/>
      <c r="U538" s="71"/>
      <c r="V538" s="71"/>
      <c r="W538" s="71"/>
      <c r="X538" s="113"/>
      <c r="Y538" s="71"/>
      <c r="Z538" s="71"/>
      <c r="AA538" s="71"/>
    </row>
    <row r="539" spans="1:27" ht="14.25" customHeight="1" x14ac:dyDescent="0.25">
      <c r="A539" s="71"/>
      <c r="B539" s="71"/>
      <c r="C539" s="71"/>
      <c r="D539" s="71"/>
      <c r="E539" s="71"/>
      <c r="F539" s="71"/>
      <c r="G539" s="71"/>
      <c r="H539" s="71"/>
      <c r="I539" s="71"/>
      <c r="J539" s="71"/>
      <c r="K539" s="71"/>
      <c r="L539" s="71"/>
      <c r="M539" s="71"/>
      <c r="N539" s="71"/>
      <c r="O539" s="71"/>
      <c r="P539" s="71"/>
      <c r="Q539" s="148"/>
      <c r="R539" s="71"/>
      <c r="S539" s="71"/>
      <c r="T539" s="71"/>
      <c r="U539" s="71"/>
      <c r="V539" s="71"/>
      <c r="W539" s="71"/>
      <c r="X539" s="113"/>
      <c r="Y539" s="71"/>
      <c r="Z539" s="71"/>
      <c r="AA539" s="71"/>
    </row>
    <row r="540" spans="1:27" ht="14.25" customHeight="1" x14ac:dyDescent="0.25">
      <c r="A540" s="71"/>
      <c r="B540" s="71"/>
      <c r="C540" s="71"/>
      <c r="D540" s="71"/>
      <c r="E540" s="71"/>
      <c r="F540" s="71"/>
      <c r="G540" s="71"/>
      <c r="H540" s="71"/>
      <c r="I540" s="71"/>
      <c r="J540" s="71"/>
      <c r="K540" s="71"/>
      <c r="L540" s="71"/>
      <c r="M540" s="71"/>
      <c r="N540" s="71"/>
      <c r="O540" s="71"/>
      <c r="P540" s="71"/>
      <c r="Q540" s="148"/>
      <c r="R540" s="71"/>
      <c r="S540" s="71"/>
      <c r="T540" s="71"/>
      <c r="U540" s="71"/>
      <c r="V540" s="71"/>
      <c r="W540" s="71"/>
      <c r="X540" s="113"/>
      <c r="Y540" s="71"/>
      <c r="Z540" s="71"/>
      <c r="AA540" s="71"/>
    </row>
    <row r="541" spans="1:27" ht="14.25" customHeight="1" x14ac:dyDescent="0.25">
      <c r="A541" s="71"/>
      <c r="B541" s="71"/>
      <c r="C541" s="71"/>
      <c r="D541" s="71"/>
      <c r="E541" s="71"/>
      <c r="F541" s="71"/>
      <c r="G541" s="71"/>
      <c r="H541" s="71"/>
      <c r="I541" s="71"/>
      <c r="J541" s="71"/>
      <c r="K541" s="71"/>
      <c r="L541" s="71"/>
      <c r="M541" s="71"/>
      <c r="N541" s="71"/>
      <c r="O541" s="71"/>
      <c r="P541" s="71"/>
      <c r="Q541" s="148"/>
      <c r="R541" s="71"/>
      <c r="S541" s="71"/>
      <c r="T541" s="71"/>
      <c r="U541" s="71"/>
      <c r="V541" s="71"/>
      <c r="W541" s="71"/>
      <c r="X541" s="113"/>
      <c r="Y541" s="71"/>
      <c r="Z541" s="71"/>
      <c r="AA541" s="71"/>
    </row>
    <row r="542" spans="1:27" ht="14.25" customHeight="1" x14ac:dyDescent="0.25">
      <c r="A542" s="71"/>
      <c r="B542" s="71"/>
      <c r="C542" s="71"/>
      <c r="D542" s="71"/>
      <c r="E542" s="71"/>
      <c r="F542" s="71"/>
      <c r="G542" s="71"/>
      <c r="H542" s="71"/>
      <c r="I542" s="71"/>
      <c r="J542" s="71"/>
      <c r="K542" s="71"/>
      <c r="L542" s="71"/>
      <c r="M542" s="71"/>
      <c r="N542" s="71"/>
      <c r="O542" s="71"/>
      <c r="P542" s="71"/>
      <c r="Q542" s="148"/>
      <c r="R542" s="71"/>
      <c r="S542" s="71"/>
      <c r="T542" s="71"/>
      <c r="U542" s="71"/>
      <c r="V542" s="71"/>
      <c r="W542" s="71"/>
      <c r="X542" s="113"/>
      <c r="Y542" s="71"/>
      <c r="Z542" s="71"/>
      <c r="AA542" s="71"/>
    </row>
    <row r="543" spans="1:27" ht="14.25" customHeight="1" x14ac:dyDescent="0.25">
      <c r="A543" s="71"/>
      <c r="B543" s="71"/>
      <c r="C543" s="71"/>
      <c r="D543" s="71"/>
      <c r="E543" s="71"/>
      <c r="F543" s="71"/>
      <c r="G543" s="71"/>
      <c r="H543" s="71"/>
      <c r="I543" s="71"/>
      <c r="J543" s="71"/>
      <c r="K543" s="71"/>
      <c r="L543" s="71"/>
      <c r="M543" s="71"/>
      <c r="N543" s="71"/>
      <c r="O543" s="71"/>
      <c r="P543" s="71"/>
      <c r="Q543" s="148"/>
      <c r="R543" s="71"/>
      <c r="S543" s="71"/>
      <c r="T543" s="71"/>
      <c r="U543" s="71"/>
      <c r="V543" s="71"/>
      <c r="W543" s="71"/>
      <c r="X543" s="113"/>
      <c r="Y543" s="71"/>
      <c r="Z543" s="71"/>
      <c r="AA543" s="71"/>
    </row>
    <row r="544" spans="1:27" ht="14.25" customHeight="1" x14ac:dyDescent="0.25">
      <c r="A544" s="71"/>
      <c r="B544" s="71"/>
      <c r="C544" s="71"/>
      <c r="D544" s="71"/>
      <c r="E544" s="71"/>
      <c r="F544" s="71"/>
      <c r="G544" s="71"/>
      <c r="H544" s="71"/>
      <c r="I544" s="71"/>
      <c r="J544" s="71"/>
      <c r="K544" s="71"/>
      <c r="L544" s="71"/>
      <c r="M544" s="71"/>
      <c r="N544" s="71"/>
      <c r="O544" s="71"/>
      <c r="P544" s="71"/>
      <c r="Q544" s="148"/>
      <c r="R544" s="71"/>
      <c r="S544" s="71"/>
      <c r="T544" s="71"/>
      <c r="U544" s="71"/>
      <c r="V544" s="71"/>
      <c r="W544" s="71"/>
      <c r="X544" s="113"/>
      <c r="Y544" s="71"/>
      <c r="Z544" s="71"/>
      <c r="AA544" s="71"/>
    </row>
    <row r="545" spans="1:27" ht="14.25" customHeight="1" x14ac:dyDescent="0.25">
      <c r="A545" s="71"/>
      <c r="B545" s="71"/>
      <c r="C545" s="71"/>
      <c r="D545" s="71"/>
      <c r="E545" s="71"/>
      <c r="F545" s="71"/>
      <c r="G545" s="71"/>
      <c r="H545" s="71"/>
      <c r="I545" s="71"/>
      <c r="J545" s="71"/>
      <c r="K545" s="71"/>
      <c r="L545" s="71"/>
      <c r="M545" s="71"/>
      <c r="N545" s="71"/>
      <c r="O545" s="71"/>
      <c r="P545" s="71"/>
      <c r="Q545" s="148"/>
      <c r="R545" s="71"/>
      <c r="S545" s="71"/>
      <c r="T545" s="71"/>
      <c r="U545" s="71"/>
      <c r="V545" s="71"/>
      <c r="W545" s="71"/>
      <c r="X545" s="113"/>
      <c r="Y545" s="71"/>
      <c r="Z545" s="71"/>
      <c r="AA545" s="71"/>
    </row>
    <row r="546" spans="1:27" ht="14.25" customHeight="1" x14ac:dyDescent="0.25">
      <c r="A546" s="71"/>
      <c r="B546" s="71"/>
      <c r="C546" s="71"/>
      <c r="D546" s="71"/>
      <c r="E546" s="71"/>
      <c r="F546" s="71"/>
      <c r="G546" s="71"/>
      <c r="H546" s="71"/>
      <c r="I546" s="71"/>
      <c r="J546" s="71"/>
      <c r="K546" s="71"/>
      <c r="L546" s="71"/>
      <c r="M546" s="71"/>
      <c r="N546" s="71"/>
      <c r="O546" s="71"/>
      <c r="P546" s="71"/>
      <c r="Q546" s="148"/>
      <c r="R546" s="71"/>
      <c r="S546" s="71"/>
      <c r="T546" s="71"/>
      <c r="U546" s="71"/>
      <c r="V546" s="71"/>
      <c r="W546" s="71"/>
      <c r="X546" s="113"/>
      <c r="Y546" s="71"/>
      <c r="Z546" s="71"/>
      <c r="AA546" s="71"/>
    </row>
    <row r="547" spans="1:27" ht="14.25" customHeight="1" x14ac:dyDescent="0.25">
      <c r="A547" s="71"/>
      <c r="B547" s="71"/>
      <c r="C547" s="71"/>
      <c r="D547" s="71"/>
      <c r="E547" s="71"/>
      <c r="F547" s="71"/>
      <c r="G547" s="71"/>
      <c r="H547" s="71"/>
      <c r="I547" s="71"/>
      <c r="J547" s="71"/>
      <c r="K547" s="71"/>
      <c r="L547" s="71"/>
      <c r="M547" s="71"/>
      <c r="N547" s="71"/>
      <c r="O547" s="71"/>
      <c r="P547" s="71"/>
      <c r="Q547" s="148"/>
      <c r="R547" s="71"/>
      <c r="S547" s="71"/>
      <c r="T547" s="71"/>
      <c r="U547" s="71"/>
      <c r="V547" s="71"/>
      <c r="W547" s="71"/>
      <c r="X547" s="113"/>
      <c r="Y547" s="71"/>
      <c r="Z547" s="71"/>
      <c r="AA547" s="71"/>
    </row>
    <row r="548" spans="1:27" ht="14.25" customHeight="1" x14ac:dyDescent="0.25">
      <c r="A548" s="71"/>
      <c r="B548" s="71"/>
      <c r="C548" s="71"/>
      <c r="D548" s="71"/>
      <c r="E548" s="71"/>
      <c r="F548" s="71"/>
      <c r="G548" s="71"/>
      <c r="H548" s="71"/>
      <c r="I548" s="71"/>
      <c r="J548" s="71"/>
      <c r="K548" s="71"/>
      <c r="L548" s="71"/>
      <c r="M548" s="71"/>
      <c r="N548" s="71"/>
      <c r="O548" s="71"/>
      <c r="P548" s="71"/>
      <c r="Q548" s="148"/>
      <c r="R548" s="71"/>
      <c r="S548" s="71"/>
      <c r="T548" s="71"/>
      <c r="U548" s="71"/>
      <c r="V548" s="71"/>
      <c r="W548" s="71"/>
      <c r="X548" s="113"/>
      <c r="Y548" s="71"/>
      <c r="Z548" s="71"/>
      <c r="AA548" s="71"/>
    </row>
    <row r="549" spans="1:27" ht="14.25" customHeight="1" x14ac:dyDescent="0.25">
      <c r="A549" s="71"/>
      <c r="B549" s="71"/>
      <c r="C549" s="71"/>
      <c r="D549" s="71"/>
      <c r="E549" s="71"/>
      <c r="F549" s="71"/>
      <c r="G549" s="71"/>
      <c r="H549" s="71"/>
      <c r="I549" s="71"/>
      <c r="J549" s="71"/>
      <c r="K549" s="71"/>
      <c r="L549" s="71"/>
      <c r="M549" s="71"/>
      <c r="N549" s="71"/>
      <c r="O549" s="71"/>
      <c r="P549" s="71"/>
      <c r="Q549" s="148"/>
      <c r="R549" s="71"/>
      <c r="S549" s="71"/>
      <c r="T549" s="71"/>
      <c r="U549" s="71"/>
      <c r="V549" s="71"/>
      <c r="W549" s="71"/>
      <c r="X549" s="113"/>
      <c r="Y549" s="71"/>
      <c r="Z549" s="71"/>
      <c r="AA549" s="71"/>
    </row>
    <row r="550" spans="1:27" ht="14.25" customHeight="1" x14ac:dyDescent="0.25">
      <c r="A550" s="71"/>
      <c r="B550" s="71"/>
      <c r="C550" s="71"/>
      <c r="D550" s="71"/>
      <c r="E550" s="71"/>
      <c r="F550" s="71"/>
      <c r="G550" s="71"/>
      <c r="H550" s="71"/>
      <c r="I550" s="71"/>
      <c r="J550" s="71"/>
      <c r="K550" s="71"/>
      <c r="L550" s="71"/>
      <c r="M550" s="71"/>
      <c r="N550" s="71"/>
      <c r="O550" s="71"/>
      <c r="P550" s="71"/>
      <c r="Q550" s="148"/>
      <c r="R550" s="71"/>
      <c r="S550" s="71"/>
      <c r="T550" s="71"/>
      <c r="U550" s="71"/>
      <c r="V550" s="71"/>
      <c r="W550" s="71"/>
      <c r="X550" s="113"/>
      <c r="Y550" s="71"/>
      <c r="Z550" s="71"/>
      <c r="AA550" s="71"/>
    </row>
    <row r="551" spans="1:27" ht="14.25" customHeight="1" x14ac:dyDescent="0.25">
      <c r="A551" s="71"/>
      <c r="B551" s="71"/>
      <c r="C551" s="71"/>
      <c r="D551" s="71"/>
      <c r="E551" s="71"/>
      <c r="F551" s="71"/>
      <c r="G551" s="71"/>
      <c r="H551" s="71"/>
      <c r="I551" s="71"/>
      <c r="J551" s="71"/>
      <c r="K551" s="71"/>
      <c r="L551" s="71"/>
      <c r="M551" s="71"/>
      <c r="N551" s="71"/>
      <c r="O551" s="71"/>
      <c r="P551" s="71"/>
      <c r="Q551" s="148"/>
      <c r="R551" s="71"/>
      <c r="S551" s="71"/>
      <c r="T551" s="71"/>
      <c r="U551" s="71"/>
      <c r="V551" s="71"/>
      <c r="W551" s="71"/>
      <c r="X551" s="113"/>
      <c r="Y551" s="71"/>
      <c r="Z551" s="71"/>
      <c r="AA551" s="71"/>
    </row>
    <row r="552" spans="1:27" ht="14.25" customHeight="1" x14ac:dyDescent="0.25">
      <c r="A552" s="71"/>
      <c r="B552" s="71"/>
      <c r="C552" s="71"/>
      <c r="D552" s="71"/>
      <c r="E552" s="71"/>
      <c r="F552" s="71"/>
      <c r="G552" s="71"/>
      <c r="H552" s="71"/>
      <c r="I552" s="71"/>
      <c r="J552" s="71"/>
      <c r="K552" s="71"/>
      <c r="L552" s="71"/>
      <c r="M552" s="71"/>
      <c r="N552" s="71"/>
      <c r="O552" s="71"/>
      <c r="P552" s="71"/>
      <c r="Q552" s="148"/>
      <c r="R552" s="71"/>
      <c r="S552" s="71"/>
      <c r="T552" s="71"/>
      <c r="U552" s="71"/>
      <c r="V552" s="71"/>
      <c r="W552" s="71"/>
      <c r="X552" s="113"/>
      <c r="Y552" s="71"/>
      <c r="Z552" s="71"/>
      <c r="AA552" s="71"/>
    </row>
    <row r="553" spans="1:27" ht="14.25" customHeight="1" x14ac:dyDescent="0.25">
      <c r="A553" s="71"/>
      <c r="B553" s="71"/>
      <c r="C553" s="71"/>
      <c r="D553" s="71"/>
      <c r="E553" s="71"/>
      <c r="F553" s="71"/>
      <c r="G553" s="71"/>
      <c r="H553" s="71"/>
      <c r="I553" s="71"/>
      <c r="J553" s="71"/>
      <c r="K553" s="71"/>
      <c r="L553" s="71"/>
      <c r="M553" s="71"/>
      <c r="N553" s="71"/>
      <c r="O553" s="71"/>
      <c r="P553" s="71"/>
      <c r="Q553" s="148"/>
      <c r="R553" s="71"/>
      <c r="S553" s="71"/>
      <c r="T553" s="71"/>
      <c r="U553" s="71"/>
      <c r="V553" s="71"/>
      <c r="W553" s="71"/>
      <c r="X553" s="113"/>
      <c r="Y553" s="71"/>
      <c r="Z553" s="71"/>
      <c r="AA553" s="71"/>
    </row>
    <row r="554" spans="1:27" ht="14.25" customHeight="1" x14ac:dyDescent="0.25">
      <c r="A554" s="71"/>
      <c r="B554" s="71"/>
      <c r="C554" s="71"/>
      <c r="D554" s="71"/>
      <c r="E554" s="71"/>
      <c r="F554" s="71"/>
      <c r="G554" s="71"/>
      <c r="H554" s="71"/>
      <c r="I554" s="71"/>
      <c r="J554" s="71"/>
      <c r="K554" s="71"/>
      <c r="L554" s="71"/>
      <c r="M554" s="71"/>
      <c r="N554" s="71"/>
      <c r="O554" s="71"/>
      <c r="P554" s="71"/>
      <c r="Q554" s="148"/>
      <c r="R554" s="71"/>
      <c r="S554" s="71"/>
      <c r="T554" s="71"/>
      <c r="U554" s="71"/>
      <c r="V554" s="71"/>
      <c r="W554" s="71"/>
      <c r="X554" s="113"/>
      <c r="Y554" s="71"/>
      <c r="Z554" s="71"/>
      <c r="AA554" s="71"/>
    </row>
    <row r="555" spans="1:27" ht="14.25" customHeight="1" x14ac:dyDescent="0.25">
      <c r="A555" s="71"/>
      <c r="B555" s="71"/>
      <c r="C555" s="71"/>
      <c r="D555" s="71"/>
      <c r="E555" s="71"/>
      <c r="F555" s="71"/>
      <c r="G555" s="71"/>
      <c r="H555" s="71"/>
      <c r="I555" s="71"/>
      <c r="J555" s="71"/>
      <c r="K555" s="71"/>
      <c r="L555" s="71"/>
      <c r="M555" s="71"/>
      <c r="N555" s="71"/>
      <c r="O555" s="71"/>
      <c r="P555" s="71"/>
      <c r="Q555" s="148"/>
      <c r="R555" s="71"/>
      <c r="S555" s="71"/>
      <c r="T555" s="71"/>
      <c r="U555" s="71"/>
      <c r="V555" s="71"/>
      <c r="W555" s="71"/>
      <c r="X555" s="113"/>
      <c r="Y555" s="71"/>
      <c r="Z555" s="71"/>
      <c r="AA555" s="71"/>
    </row>
    <row r="556" spans="1:27" ht="14.25" customHeight="1" x14ac:dyDescent="0.25">
      <c r="A556" s="71"/>
      <c r="B556" s="71"/>
      <c r="C556" s="71"/>
      <c r="D556" s="71"/>
      <c r="E556" s="71"/>
      <c r="F556" s="71"/>
      <c r="G556" s="71"/>
      <c r="H556" s="71"/>
      <c r="I556" s="71"/>
      <c r="J556" s="71"/>
      <c r="K556" s="71"/>
      <c r="L556" s="71"/>
      <c r="M556" s="71"/>
      <c r="N556" s="71"/>
      <c r="O556" s="71"/>
      <c r="P556" s="71"/>
      <c r="Q556" s="148"/>
      <c r="R556" s="71"/>
      <c r="S556" s="71"/>
      <c r="T556" s="71"/>
      <c r="U556" s="71"/>
      <c r="V556" s="71"/>
      <c r="W556" s="71"/>
      <c r="X556" s="113"/>
      <c r="Y556" s="71"/>
      <c r="Z556" s="71"/>
      <c r="AA556" s="71"/>
    </row>
    <row r="557" spans="1:27" ht="14.25" customHeight="1" x14ac:dyDescent="0.25">
      <c r="A557" s="71"/>
      <c r="B557" s="71"/>
      <c r="C557" s="71"/>
      <c r="D557" s="71"/>
      <c r="E557" s="71"/>
      <c r="F557" s="71"/>
      <c r="G557" s="71"/>
      <c r="H557" s="71"/>
      <c r="I557" s="71"/>
      <c r="J557" s="71"/>
      <c r="K557" s="71"/>
      <c r="L557" s="71"/>
      <c r="M557" s="71"/>
      <c r="N557" s="71"/>
      <c r="O557" s="71"/>
      <c r="P557" s="71"/>
      <c r="Q557" s="148"/>
      <c r="R557" s="71"/>
      <c r="S557" s="71"/>
      <c r="T557" s="71"/>
      <c r="U557" s="71"/>
      <c r="V557" s="71"/>
      <c r="W557" s="71"/>
      <c r="X557" s="113"/>
      <c r="Y557" s="71"/>
      <c r="Z557" s="71"/>
      <c r="AA557" s="71"/>
    </row>
    <row r="558" spans="1:27" ht="14.25" customHeight="1" x14ac:dyDescent="0.25">
      <c r="A558" s="71"/>
      <c r="B558" s="71"/>
      <c r="C558" s="71"/>
      <c r="D558" s="71"/>
      <c r="E558" s="71"/>
      <c r="F558" s="71"/>
      <c r="G558" s="71"/>
      <c r="H558" s="71"/>
      <c r="I558" s="71"/>
      <c r="J558" s="71"/>
      <c r="K558" s="71"/>
      <c r="L558" s="71"/>
      <c r="M558" s="71"/>
      <c r="N558" s="71"/>
      <c r="O558" s="71"/>
      <c r="P558" s="71"/>
      <c r="Q558" s="148"/>
      <c r="R558" s="71"/>
      <c r="S558" s="71"/>
      <c r="T558" s="71"/>
      <c r="U558" s="71"/>
      <c r="V558" s="71"/>
      <c r="W558" s="71"/>
      <c r="X558" s="113"/>
      <c r="Y558" s="71"/>
      <c r="Z558" s="71"/>
      <c r="AA558" s="71"/>
    </row>
    <row r="559" spans="1:27" ht="14.25" customHeight="1" x14ac:dyDescent="0.25">
      <c r="A559" s="71"/>
      <c r="B559" s="71"/>
      <c r="C559" s="71"/>
      <c r="D559" s="71"/>
      <c r="E559" s="71"/>
      <c r="F559" s="71"/>
      <c r="G559" s="71"/>
      <c r="H559" s="71"/>
      <c r="I559" s="71"/>
      <c r="J559" s="71"/>
      <c r="K559" s="71"/>
      <c r="L559" s="71"/>
      <c r="M559" s="71"/>
      <c r="N559" s="71"/>
      <c r="O559" s="71"/>
      <c r="P559" s="71"/>
      <c r="Q559" s="148"/>
      <c r="R559" s="71"/>
      <c r="S559" s="71"/>
      <c r="T559" s="71"/>
      <c r="U559" s="71"/>
      <c r="V559" s="71"/>
      <c r="W559" s="71"/>
      <c r="X559" s="113"/>
      <c r="Y559" s="71"/>
      <c r="Z559" s="71"/>
      <c r="AA559" s="71"/>
    </row>
    <row r="560" spans="1:27" ht="14.25" customHeight="1" x14ac:dyDescent="0.25">
      <c r="A560" s="71"/>
      <c r="B560" s="71"/>
      <c r="C560" s="71"/>
      <c r="D560" s="71"/>
      <c r="E560" s="71"/>
      <c r="F560" s="71"/>
      <c r="G560" s="71"/>
      <c r="H560" s="71"/>
      <c r="I560" s="71"/>
      <c r="J560" s="71"/>
      <c r="K560" s="71"/>
      <c r="L560" s="71"/>
      <c r="M560" s="71"/>
      <c r="N560" s="71"/>
      <c r="O560" s="71"/>
      <c r="P560" s="71"/>
      <c r="Q560" s="148"/>
      <c r="R560" s="71"/>
      <c r="S560" s="71"/>
      <c r="T560" s="71"/>
      <c r="U560" s="71"/>
      <c r="V560" s="71"/>
      <c r="W560" s="71"/>
      <c r="X560" s="113"/>
      <c r="Y560" s="71"/>
      <c r="Z560" s="71"/>
      <c r="AA560" s="71"/>
    </row>
    <row r="561" spans="1:27" ht="14.25" customHeight="1" x14ac:dyDescent="0.25">
      <c r="A561" s="71"/>
      <c r="B561" s="71"/>
      <c r="C561" s="71"/>
      <c r="D561" s="71"/>
      <c r="E561" s="71"/>
      <c r="F561" s="71"/>
      <c r="G561" s="71"/>
      <c r="H561" s="71"/>
      <c r="I561" s="71"/>
      <c r="J561" s="71"/>
      <c r="K561" s="71"/>
      <c r="L561" s="71"/>
      <c r="M561" s="71"/>
      <c r="N561" s="71"/>
      <c r="O561" s="71"/>
      <c r="P561" s="71"/>
      <c r="Q561" s="148"/>
      <c r="R561" s="71"/>
      <c r="S561" s="71"/>
      <c r="T561" s="71"/>
      <c r="U561" s="71"/>
      <c r="V561" s="71"/>
      <c r="W561" s="71"/>
      <c r="X561" s="113"/>
      <c r="Y561" s="71"/>
      <c r="Z561" s="71"/>
      <c r="AA561" s="71"/>
    </row>
    <row r="562" spans="1:27" ht="14.25" customHeight="1" x14ac:dyDescent="0.25">
      <c r="A562" s="71"/>
      <c r="B562" s="71"/>
      <c r="C562" s="71"/>
      <c r="D562" s="71"/>
      <c r="E562" s="71"/>
      <c r="F562" s="71"/>
      <c r="G562" s="71"/>
      <c r="H562" s="71"/>
      <c r="I562" s="71"/>
      <c r="J562" s="71"/>
      <c r="K562" s="71"/>
      <c r="L562" s="71"/>
      <c r="M562" s="71"/>
      <c r="N562" s="71"/>
      <c r="O562" s="71"/>
      <c r="P562" s="71"/>
      <c r="Q562" s="148"/>
      <c r="R562" s="71"/>
      <c r="S562" s="71"/>
      <c r="T562" s="71"/>
      <c r="U562" s="71"/>
      <c r="V562" s="71"/>
      <c r="W562" s="71"/>
      <c r="X562" s="113"/>
      <c r="Y562" s="71"/>
      <c r="Z562" s="71"/>
      <c r="AA562" s="71"/>
    </row>
    <row r="563" spans="1:27" ht="14.25" customHeight="1" x14ac:dyDescent="0.25">
      <c r="A563" s="71"/>
      <c r="B563" s="71"/>
      <c r="C563" s="71"/>
      <c r="D563" s="71"/>
      <c r="E563" s="71"/>
      <c r="F563" s="71"/>
      <c r="G563" s="71"/>
      <c r="H563" s="71"/>
      <c r="I563" s="71"/>
      <c r="J563" s="71"/>
      <c r="K563" s="71"/>
      <c r="L563" s="71"/>
      <c r="M563" s="71"/>
      <c r="N563" s="71"/>
      <c r="O563" s="71"/>
      <c r="P563" s="71"/>
      <c r="Q563" s="148"/>
      <c r="R563" s="71"/>
      <c r="S563" s="71"/>
      <c r="T563" s="71"/>
      <c r="U563" s="71"/>
      <c r="V563" s="71"/>
      <c r="W563" s="71"/>
      <c r="X563" s="113"/>
      <c r="Y563" s="71"/>
      <c r="Z563" s="71"/>
      <c r="AA563" s="71"/>
    </row>
    <row r="564" spans="1:27" ht="14.25" customHeight="1" x14ac:dyDescent="0.25">
      <c r="A564" s="71"/>
      <c r="B564" s="71"/>
      <c r="C564" s="71"/>
      <c r="D564" s="71"/>
      <c r="E564" s="71"/>
      <c r="F564" s="71"/>
      <c r="G564" s="71"/>
      <c r="H564" s="71"/>
      <c r="I564" s="71"/>
      <c r="J564" s="71"/>
      <c r="K564" s="71"/>
      <c r="L564" s="71"/>
      <c r="M564" s="71"/>
      <c r="N564" s="71"/>
      <c r="O564" s="71"/>
      <c r="P564" s="71"/>
      <c r="Q564" s="148"/>
      <c r="R564" s="71"/>
      <c r="S564" s="71"/>
      <c r="T564" s="71"/>
      <c r="U564" s="71"/>
      <c r="V564" s="71"/>
      <c r="W564" s="71"/>
      <c r="X564" s="113"/>
      <c r="Y564" s="71"/>
      <c r="Z564" s="71"/>
      <c r="AA564" s="71"/>
    </row>
    <row r="565" spans="1:27" ht="14.25" customHeight="1" x14ac:dyDescent="0.25">
      <c r="A565" s="71"/>
      <c r="B565" s="71"/>
      <c r="C565" s="71"/>
      <c r="D565" s="71"/>
      <c r="E565" s="71"/>
      <c r="F565" s="71"/>
      <c r="G565" s="71"/>
      <c r="H565" s="71"/>
      <c r="I565" s="71"/>
      <c r="J565" s="71"/>
      <c r="K565" s="71"/>
      <c r="L565" s="71"/>
      <c r="M565" s="71"/>
      <c r="N565" s="71"/>
      <c r="O565" s="71"/>
      <c r="P565" s="71"/>
      <c r="Q565" s="148"/>
      <c r="R565" s="71"/>
      <c r="S565" s="71"/>
      <c r="T565" s="71"/>
      <c r="U565" s="71"/>
      <c r="V565" s="71"/>
      <c r="W565" s="71"/>
      <c r="X565" s="113"/>
      <c r="Y565" s="71"/>
      <c r="Z565" s="71"/>
      <c r="AA565" s="71"/>
    </row>
    <row r="566" spans="1:27" ht="14.25" customHeight="1" x14ac:dyDescent="0.25">
      <c r="A566" s="71"/>
      <c r="B566" s="71"/>
      <c r="C566" s="71"/>
      <c r="D566" s="71"/>
      <c r="E566" s="71"/>
      <c r="F566" s="71"/>
      <c r="G566" s="71"/>
      <c r="H566" s="71"/>
      <c r="I566" s="71"/>
      <c r="J566" s="71"/>
      <c r="K566" s="71"/>
      <c r="L566" s="71"/>
      <c r="M566" s="71"/>
      <c r="N566" s="71"/>
      <c r="O566" s="71"/>
      <c r="P566" s="71"/>
      <c r="Q566" s="148"/>
      <c r="R566" s="71"/>
      <c r="S566" s="71"/>
      <c r="T566" s="71"/>
      <c r="U566" s="71"/>
      <c r="V566" s="71"/>
      <c r="W566" s="71"/>
      <c r="X566" s="113"/>
      <c r="Y566" s="71"/>
      <c r="Z566" s="71"/>
      <c r="AA566" s="71"/>
    </row>
    <row r="567" spans="1:27" ht="14.25" customHeight="1" x14ac:dyDescent="0.25">
      <c r="A567" s="71"/>
      <c r="B567" s="71"/>
      <c r="C567" s="71"/>
      <c r="D567" s="71"/>
      <c r="E567" s="71"/>
      <c r="F567" s="71"/>
      <c r="G567" s="71"/>
      <c r="H567" s="71"/>
      <c r="I567" s="71"/>
      <c r="J567" s="71"/>
      <c r="K567" s="71"/>
      <c r="L567" s="71"/>
      <c r="M567" s="71"/>
      <c r="N567" s="71"/>
      <c r="O567" s="71"/>
      <c r="P567" s="71"/>
      <c r="Q567" s="148"/>
      <c r="R567" s="71"/>
      <c r="S567" s="71"/>
      <c r="T567" s="71"/>
      <c r="U567" s="71"/>
      <c r="V567" s="71"/>
      <c r="W567" s="71"/>
      <c r="X567" s="113"/>
      <c r="Y567" s="71"/>
      <c r="Z567" s="71"/>
      <c r="AA567" s="71"/>
    </row>
    <row r="568" spans="1:27" ht="14.25" customHeight="1" x14ac:dyDescent="0.25">
      <c r="A568" s="71"/>
      <c r="B568" s="71"/>
      <c r="C568" s="71"/>
      <c r="D568" s="71"/>
      <c r="E568" s="71"/>
      <c r="F568" s="71"/>
      <c r="G568" s="71"/>
      <c r="H568" s="71"/>
      <c r="I568" s="71"/>
      <c r="J568" s="71"/>
      <c r="K568" s="71"/>
      <c r="L568" s="71"/>
      <c r="M568" s="71"/>
      <c r="N568" s="71"/>
      <c r="O568" s="71"/>
      <c r="P568" s="71"/>
      <c r="Q568" s="148"/>
      <c r="R568" s="71"/>
      <c r="S568" s="71"/>
      <c r="T568" s="71"/>
      <c r="U568" s="71"/>
      <c r="V568" s="71"/>
      <c r="W568" s="71"/>
      <c r="X568" s="113"/>
      <c r="Y568" s="71"/>
      <c r="Z568" s="71"/>
      <c r="AA568" s="71"/>
    </row>
    <row r="569" spans="1:27" ht="14.25" customHeight="1" x14ac:dyDescent="0.25">
      <c r="A569" s="71"/>
      <c r="B569" s="71"/>
      <c r="C569" s="71"/>
      <c r="D569" s="71"/>
      <c r="E569" s="71"/>
      <c r="F569" s="71"/>
      <c r="G569" s="71"/>
      <c r="H569" s="71"/>
      <c r="I569" s="71"/>
      <c r="J569" s="71"/>
      <c r="K569" s="71"/>
      <c r="L569" s="71"/>
      <c r="M569" s="71"/>
      <c r="N569" s="71"/>
      <c r="O569" s="71"/>
      <c r="P569" s="71"/>
      <c r="Q569" s="148"/>
      <c r="R569" s="71"/>
      <c r="S569" s="71"/>
      <c r="T569" s="71"/>
      <c r="U569" s="71"/>
      <c r="V569" s="71"/>
      <c r="W569" s="71"/>
      <c r="X569" s="113"/>
      <c r="Y569" s="71"/>
      <c r="Z569" s="71"/>
      <c r="AA569" s="71"/>
    </row>
    <row r="570" spans="1:27" ht="14.25" customHeight="1" x14ac:dyDescent="0.25">
      <c r="A570" s="71"/>
      <c r="B570" s="71"/>
      <c r="C570" s="71"/>
      <c r="D570" s="71"/>
      <c r="E570" s="71"/>
      <c r="F570" s="71"/>
      <c r="G570" s="71"/>
      <c r="H570" s="71"/>
      <c r="I570" s="71"/>
      <c r="J570" s="71"/>
      <c r="K570" s="71"/>
      <c r="L570" s="71"/>
      <c r="M570" s="71"/>
      <c r="N570" s="71"/>
      <c r="O570" s="71"/>
      <c r="P570" s="71"/>
      <c r="Q570" s="148"/>
      <c r="R570" s="71"/>
      <c r="S570" s="71"/>
      <c r="T570" s="71"/>
      <c r="U570" s="71"/>
      <c r="V570" s="71"/>
      <c r="W570" s="71"/>
      <c r="X570" s="113"/>
      <c r="Y570" s="71"/>
      <c r="Z570" s="71"/>
      <c r="AA570" s="71"/>
    </row>
    <row r="571" spans="1:27" ht="14.25" customHeight="1" x14ac:dyDescent="0.25">
      <c r="A571" s="71"/>
      <c r="B571" s="71"/>
      <c r="C571" s="71"/>
      <c r="D571" s="71"/>
      <c r="E571" s="71"/>
      <c r="F571" s="71"/>
      <c r="G571" s="71"/>
      <c r="H571" s="71"/>
      <c r="I571" s="71"/>
      <c r="J571" s="71"/>
      <c r="K571" s="71"/>
      <c r="L571" s="71"/>
      <c r="M571" s="71"/>
      <c r="N571" s="71"/>
      <c r="O571" s="71"/>
      <c r="P571" s="71"/>
      <c r="Q571" s="148"/>
      <c r="R571" s="71"/>
      <c r="S571" s="71"/>
      <c r="T571" s="71"/>
      <c r="U571" s="71"/>
      <c r="V571" s="71"/>
      <c r="W571" s="71"/>
      <c r="X571" s="113"/>
      <c r="Y571" s="71"/>
      <c r="Z571" s="71"/>
      <c r="AA571" s="71"/>
    </row>
    <row r="572" spans="1:27" ht="14.25" customHeight="1" x14ac:dyDescent="0.25">
      <c r="A572" s="71"/>
      <c r="B572" s="71"/>
      <c r="C572" s="71"/>
      <c r="D572" s="71"/>
      <c r="E572" s="71"/>
      <c r="F572" s="71"/>
      <c r="G572" s="71"/>
      <c r="H572" s="71"/>
      <c r="I572" s="71"/>
      <c r="J572" s="71"/>
      <c r="K572" s="71"/>
      <c r="L572" s="71"/>
      <c r="M572" s="71"/>
      <c r="N572" s="71"/>
      <c r="O572" s="71"/>
      <c r="P572" s="71"/>
      <c r="Q572" s="148"/>
      <c r="R572" s="71"/>
      <c r="S572" s="71"/>
      <c r="T572" s="71"/>
      <c r="U572" s="71"/>
      <c r="V572" s="71"/>
      <c r="W572" s="71"/>
      <c r="X572" s="113"/>
      <c r="Y572" s="71"/>
      <c r="Z572" s="71"/>
      <c r="AA572" s="71"/>
    </row>
    <row r="573" spans="1:27" ht="14.25" customHeight="1" x14ac:dyDescent="0.25">
      <c r="A573" s="71"/>
      <c r="B573" s="71"/>
      <c r="C573" s="71"/>
      <c r="D573" s="71"/>
      <c r="E573" s="71"/>
      <c r="F573" s="71"/>
      <c r="G573" s="71"/>
      <c r="H573" s="71"/>
      <c r="I573" s="71"/>
      <c r="J573" s="71"/>
      <c r="K573" s="71"/>
      <c r="L573" s="71"/>
      <c r="M573" s="71"/>
      <c r="N573" s="71"/>
      <c r="O573" s="71"/>
      <c r="P573" s="71"/>
      <c r="Q573" s="148"/>
      <c r="R573" s="71"/>
      <c r="S573" s="71"/>
      <c r="T573" s="71"/>
      <c r="U573" s="71"/>
      <c r="V573" s="71"/>
      <c r="W573" s="71"/>
      <c r="X573" s="113"/>
      <c r="Y573" s="71"/>
      <c r="Z573" s="71"/>
      <c r="AA573" s="71"/>
    </row>
    <row r="574" spans="1:27" ht="14.25" customHeight="1" x14ac:dyDescent="0.25">
      <c r="A574" s="71"/>
      <c r="B574" s="71"/>
      <c r="C574" s="71"/>
      <c r="D574" s="71"/>
      <c r="E574" s="71"/>
      <c r="F574" s="71"/>
      <c r="G574" s="71"/>
      <c r="H574" s="71"/>
      <c r="I574" s="71"/>
      <c r="J574" s="71"/>
      <c r="K574" s="71"/>
      <c r="L574" s="71"/>
      <c r="M574" s="71"/>
      <c r="N574" s="71"/>
      <c r="O574" s="71"/>
      <c r="P574" s="71"/>
      <c r="Q574" s="148"/>
      <c r="R574" s="71"/>
      <c r="S574" s="71"/>
      <c r="T574" s="71"/>
      <c r="U574" s="71"/>
      <c r="V574" s="71"/>
      <c r="W574" s="71"/>
      <c r="X574" s="113"/>
      <c r="Y574" s="71"/>
      <c r="Z574" s="71"/>
      <c r="AA574" s="71"/>
    </row>
    <row r="575" spans="1:27" ht="14.25" customHeight="1" x14ac:dyDescent="0.25">
      <c r="A575" s="71"/>
      <c r="B575" s="71"/>
      <c r="C575" s="71"/>
      <c r="D575" s="71"/>
      <c r="E575" s="71"/>
      <c r="F575" s="71"/>
      <c r="G575" s="71"/>
      <c r="H575" s="71"/>
      <c r="I575" s="71"/>
      <c r="J575" s="71"/>
      <c r="K575" s="71"/>
      <c r="L575" s="71"/>
      <c r="M575" s="71"/>
      <c r="N575" s="71"/>
      <c r="O575" s="71"/>
      <c r="P575" s="71"/>
      <c r="Q575" s="148"/>
      <c r="R575" s="71"/>
      <c r="S575" s="71"/>
      <c r="T575" s="71"/>
      <c r="U575" s="71"/>
      <c r="V575" s="71"/>
      <c r="W575" s="71"/>
      <c r="X575" s="113"/>
      <c r="Y575" s="71"/>
      <c r="Z575" s="71"/>
      <c r="AA575" s="71"/>
    </row>
    <row r="576" spans="1:27" ht="14.25" customHeight="1" x14ac:dyDescent="0.25">
      <c r="A576" s="71"/>
      <c r="B576" s="71"/>
      <c r="C576" s="71"/>
      <c r="D576" s="71"/>
      <c r="E576" s="71"/>
      <c r="F576" s="71"/>
      <c r="G576" s="71"/>
      <c r="H576" s="71"/>
      <c r="I576" s="71"/>
      <c r="J576" s="71"/>
      <c r="K576" s="71"/>
      <c r="L576" s="71"/>
      <c r="M576" s="71"/>
      <c r="N576" s="71"/>
      <c r="O576" s="71"/>
      <c r="P576" s="71"/>
      <c r="Q576" s="148"/>
      <c r="R576" s="71"/>
      <c r="S576" s="71"/>
      <c r="T576" s="71"/>
      <c r="U576" s="71"/>
      <c r="V576" s="71"/>
      <c r="W576" s="71"/>
      <c r="X576" s="113"/>
      <c r="Y576" s="71"/>
      <c r="Z576" s="71"/>
      <c r="AA576" s="71"/>
    </row>
    <row r="577" spans="1:27" ht="14.25" customHeight="1" x14ac:dyDescent="0.25">
      <c r="A577" s="71"/>
      <c r="B577" s="71"/>
      <c r="C577" s="71"/>
      <c r="D577" s="71"/>
      <c r="E577" s="71"/>
      <c r="F577" s="71"/>
      <c r="G577" s="71"/>
      <c r="H577" s="71"/>
      <c r="I577" s="71"/>
      <c r="J577" s="71"/>
      <c r="K577" s="71"/>
      <c r="L577" s="71"/>
      <c r="M577" s="71"/>
      <c r="N577" s="71"/>
      <c r="O577" s="71"/>
      <c r="P577" s="71"/>
      <c r="Q577" s="148"/>
      <c r="R577" s="71"/>
      <c r="S577" s="71"/>
      <c r="T577" s="71"/>
      <c r="U577" s="71"/>
      <c r="V577" s="71"/>
      <c r="W577" s="71"/>
      <c r="X577" s="113"/>
      <c r="Y577" s="71"/>
      <c r="Z577" s="71"/>
      <c r="AA577" s="71"/>
    </row>
    <row r="578" spans="1:27" ht="14.25" customHeight="1" x14ac:dyDescent="0.25">
      <c r="A578" s="71"/>
      <c r="B578" s="71"/>
      <c r="C578" s="71"/>
      <c r="D578" s="71"/>
      <c r="E578" s="71"/>
      <c r="F578" s="71"/>
      <c r="G578" s="71"/>
      <c r="H578" s="71"/>
      <c r="I578" s="71"/>
      <c r="J578" s="71"/>
      <c r="K578" s="71"/>
      <c r="L578" s="71"/>
      <c r="M578" s="71"/>
      <c r="N578" s="71"/>
      <c r="O578" s="71"/>
      <c r="P578" s="71"/>
      <c r="Q578" s="148"/>
      <c r="R578" s="71"/>
      <c r="S578" s="71"/>
      <c r="T578" s="71"/>
      <c r="U578" s="71"/>
      <c r="V578" s="71"/>
      <c r="W578" s="71"/>
      <c r="X578" s="113"/>
      <c r="Y578" s="71"/>
      <c r="Z578" s="71"/>
      <c r="AA578" s="71"/>
    </row>
    <row r="579" spans="1:27" ht="14.25" customHeight="1" x14ac:dyDescent="0.25">
      <c r="A579" s="71"/>
      <c r="B579" s="71"/>
      <c r="C579" s="71"/>
      <c r="D579" s="71"/>
      <c r="E579" s="71"/>
      <c r="F579" s="71"/>
      <c r="G579" s="71"/>
      <c r="H579" s="71"/>
      <c r="I579" s="71"/>
      <c r="J579" s="71"/>
      <c r="K579" s="71"/>
      <c r="L579" s="71"/>
      <c r="M579" s="71"/>
      <c r="N579" s="71"/>
      <c r="O579" s="71"/>
      <c r="P579" s="71"/>
      <c r="Q579" s="148"/>
      <c r="R579" s="71"/>
      <c r="S579" s="71"/>
      <c r="T579" s="71"/>
      <c r="U579" s="71"/>
      <c r="V579" s="71"/>
      <c r="W579" s="71"/>
      <c r="X579" s="113"/>
      <c r="Y579" s="71"/>
      <c r="Z579" s="71"/>
      <c r="AA579" s="71"/>
    </row>
    <row r="580" spans="1:27" ht="14.25" customHeight="1" x14ac:dyDescent="0.25">
      <c r="A580" s="71"/>
      <c r="B580" s="71"/>
      <c r="C580" s="71"/>
      <c r="D580" s="71"/>
      <c r="E580" s="71"/>
      <c r="F580" s="71"/>
      <c r="G580" s="71"/>
      <c r="H580" s="71"/>
      <c r="I580" s="71"/>
      <c r="J580" s="71"/>
      <c r="K580" s="71"/>
      <c r="L580" s="71"/>
      <c r="M580" s="71"/>
      <c r="N580" s="71"/>
      <c r="O580" s="71"/>
      <c r="P580" s="71"/>
      <c r="Q580" s="148"/>
      <c r="R580" s="71"/>
      <c r="S580" s="71"/>
      <c r="T580" s="71"/>
      <c r="U580" s="71"/>
      <c r="V580" s="71"/>
      <c r="W580" s="71"/>
      <c r="X580" s="113"/>
      <c r="Y580" s="71"/>
      <c r="Z580" s="71"/>
      <c r="AA580" s="71"/>
    </row>
    <row r="581" spans="1:27" ht="14.25" customHeight="1" x14ac:dyDescent="0.25">
      <c r="A581" s="71"/>
      <c r="B581" s="71"/>
      <c r="C581" s="71"/>
      <c r="D581" s="71"/>
      <c r="E581" s="71"/>
      <c r="F581" s="71"/>
      <c r="G581" s="71"/>
      <c r="H581" s="71"/>
      <c r="I581" s="71"/>
      <c r="J581" s="71"/>
      <c r="K581" s="71"/>
      <c r="L581" s="71"/>
      <c r="M581" s="71"/>
      <c r="N581" s="71"/>
      <c r="O581" s="71"/>
      <c r="P581" s="71"/>
      <c r="Q581" s="148"/>
      <c r="R581" s="71"/>
      <c r="S581" s="71"/>
      <c r="T581" s="71"/>
      <c r="U581" s="71"/>
      <c r="V581" s="71"/>
      <c r="W581" s="71"/>
      <c r="X581" s="113"/>
      <c r="Y581" s="71"/>
      <c r="Z581" s="71"/>
      <c r="AA581" s="71"/>
    </row>
    <row r="582" spans="1:27" ht="14.25" customHeight="1" x14ac:dyDescent="0.25">
      <c r="A582" s="71"/>
      <c r="B582" s="71"/>
      <c r="C582" s="71"/>
      <c r="D582" s="71"/>
      <c r="E582" s="71"/>
      <c r="F582" s="71"/>
      <c r="G582" s="71"/>
      <c r="H582" s="71"/>
      <c r="I582" s="71"/>
      <c r="J582" s="71"/>
      <c r="K582" s="71"/>
      <c r="L582" s="71"/>
      <c r="M582" s="71"/>
      <c r="N582" s="71"/>
      <c r="O582" s="71"/>
      <c r="P582" s="71"/>
      <c r="Q582" s="148"/>
      <c r="R582" s="71"/>
      <c r="S582" s="71"/>
      <c r="T582" s="71"/>
      <c r="U582" s="71"/>
      <c r="V582" s="71"/>
      <c r="W582" s="71"/>
      <c r="X582" s="113"/>
      <c r="Y582" s="71"/>
      <c r="Z582" s="71"/>
      <c r="AA582" s="71"/>
    </row>
    <row r="583" spans="1:27" ht="14.25" customHeight="1" x14ac:dyDescent="0.25">
      <c r="A583" s="71"/>
      <c r="B583" s="71"/>
      <c r="C583" s="71"/>
      <c r="D583" s="71"/>
      <c r="E583" s="71"/>
      <c r="F583" s="71"/>
      <c r="G583" s="71"/>
      <c r="H583" s="71"/>
      <c r="I583" s="71"/>
      <c r="J583" s="71"/>
      <c r="K583" s="71"/>
      <c r="L583" s="71"/>
      <c r="M583" s="71"/>
      <c r="N583" s="71"/>
      <c r="O583" s="71"/>
      <c r="P583" s="71"/>
      <c r="Q583" s="148"/>
      <c r="R583" s="71"/>
      <c r="S583" s="71"/>
      <c r="T583" s="71"/>
      <c r="U583" s="71"/>
      <c r="V583" s="71"/>
      <c r="W583" s="71"/>
      <c r="X583" s="113"/>
      <c r="Y583" s="71"/>
      <c r="Z583" s="71"/>
      <c r="AA583" s="71"/>
    </row>
    <row r="584" spans="1:27" ht="14.25" customHeight="1" x14ac:dyDescent="0.25">
      <c r="A584" s="71"/>
      <c r="B584" s="71"/>
      <c r="C584" s="71"/>
      <c r="D584" s="71"/>
      <c r="E584" s="71"/>
      <c r="F584" s="71"/>
      <c r="G584" s="71"/>
      <c r="H584" s="71"/>
      <c r="I584" s="71"/>
      <c r="J584" s="71"/>
      <c r="K584" s="71"/>
      <c r="L584" s="71"/>
      <c r="M584" s="71"/>
      <c r="N584" s="71"/>
      <c r="O584" s="71"/>
      <c r="P584" s="71"/>
      <c r="Q584" s="148"/>
      <c r="R584" s="71"/>
      <c r="S584" s="71"/>
      <c r="T584" s="71"/>
      <c r="U584" s="71"/>
      <c r="V584" s="71"/>
      <c r="W584" s="71"/>
      <c r="X584" s="113"/>
      <c r="Y584" s="71"/>
      <c r="Z584" s="71"/>
      <c r="AA584" s="71"/>
    </row>
    <row r="585" spans="1:27" ht="14.25" customHeight="1" x14ac:dyDescent="0.25">
      <c r="A585" s="71"/>
      <c r="B585" s="71"/>
      <c r="C585" s="71"/>
      <c r="D585" s="71"/>
      <c r="E585" s="71"/>
      <c r="F585" s="71"/>
      <c r="G585" s="71"/>
      <c r="H585" s="71"/>
      <c r="I585" s="71"/>
      <c r="J585" s="71"/>
      <c r="K585" s="71"/>
      <c r="L585" s="71"/>
      <c r="M585" s="71"/>
      <c r="N585" s="71"/>
      <c r="O585" s="71"/>
      <c r="P585" s="71"/>
      <c r="Q585" s="148"/>
      <c r="R585" s="71"/>
      <c r="S585" s="71"/>
      <c r="T585" s="71"/>
      <c r="U585" s="71"/>
      <c r="V585" s="71"/>
      <c r="W585" s="71"/>
      <c r="X585" s="113"/>
      <c r="Y585" s="71"/>
      <c r="Z585" s="71"/>
      <c r="AA585" s="71"/>
    </row>
    <row r="586" spans="1:27" ht="14.25" customHeight="1" x14ac:dyDescent="0.25">
      <c r="A586" s="71"/>
      <c r="B586" s="71"/>
      <c r="C586" s="71"/>
      <c r="D586" s="71"/>
      <c r="E586" s="71"/>
      <c r="F586" s="71"/>
      <c r="G586" s="71"/>
      <c r="H586" s="71"/>
      <c r="I586" s="71"/>
      <c r="J586" s="71"/>
      <c r="K586" s="71"/>
      <c r="L586" s="71"/>
      <c r="M586" s="71"/>
      <c r="N586" s="71"/>
      <c r="O586" s="71"/>
      <c r="P586" s="71"/>
      <c r="Q586" s="148"/>
      <c r="R586" s="71"/>
      <c r="S586" s="71"/>
      <c r="T586" s="71"/>
      <c r="U586" s="71"/>
      <c r="V586" s="71"/>
      <c r="W586" s="71"/>
      <c r="X586" s="113"/>
      <c r="Y586" s="71"/>
      <c r="Z586" s="71"/>
      <c r="AA586" s="71"/>
    </row>
    <row r="587" spans="1:27" ht="14.25" customHeight="1" x14ac:dyDescent="0.25">
      <c r="A587" s="71"/>
      <c r="B587" s="71"/>
      <c r="C587" s="71"/>
      <c r="D587" s="71"/>
      <c r="E587" s="71"/>
      <c r="F587" s="71"/>
      <c r="G587" s="71"/>
      <c r="H587" s="71"/>
      <c r="I587" s="71"/>
      <c r="J587" s="71"/>
      <c r="K587" s="71"/>
      <c r="L587" s="71"/>
      <c r="M587" s="71"/>
      <c r="N587" s="71"/>
      <c r="O587" s="71"/>
      <c r="P587" s="71"/>
      <c r="Q587" s="148"/>
      <c r="R587" s="71"/>
      <c r="S587" s="71"/>
      <c r="T587" s="71"/>
      <c r="U587" s="71"/>
      <c r="V587" s="71"/>
      <c r="W587" s="71"/>
      <c r="X587" s="113"/>
      <c r="Y587" s="71"/>
      <c r="Z587" s="71"/>
      <c r="AA587" s="71"/>
    </row>
    <row r="588" spans="1:27" ht="14.25" customHeight="1" x14ac:dyDescent="0.25">
      <c r="A588" s="71"/>
      <c r="B588" s="71"/>
      <c r="C588" s="71"/>
      <c r="D588" s="71"/>
      <c r="E588" s="71"/>
      <c r="F588" s="71"/>
      <c r="G588" s="71"/>
      <c r="H588" s="71"/>
      <c r="I588" s="71"/>
      <c r="J588" s="71"/>
      <c r="K588" s="71"/>
      <c r="L588" s="71"/>
      <c r="M588" s="71"/>
      <c r="N588" s="71"/>
      <c r="O588" s="71"/>
      <c r="P588" s="71"/>
      <c r="Q588" s="148"/>
      <c r="R588" s="71"/>
      <c r="S588" s="71"/>
      <c r="T588" s="71"/>
      <c r="U588" s="71"/>
      <c r="V588" s="71"/>
      <c r="W588" s="71"/>
      <c r="X588" s="113"/>
      <c r="Y588" s="71"/>
      <c r="Z588" s="71"/>
      <c r="AA588" s="71"/>
    </row>
    <row r="589" spans="1:27" ht="14.25" customHeight="1" x14ac:dyDescent="0.25">
      <c r="A589" s="71"/>
      <c r="B589" s="71"/>
      <c r="C589" s="71"/>
      <c r="D589" s="71"/>
      <c r="E589" s="71"/>
      <c r="F589" s="71"/>
      <c r="G589" s="71"/>
      <c r="H589" s="71"/>
      <c r="I589" s="71"/>
      <c r="J589" s="71"/>
      <c r="K589" s="71"/>
      <c r="L589" s="71"/>
      <c r="M589" s="71"/>
      <c r="N589" s="71"/>
      <c r="O589" s="71"/>
      <c r="P589" s="71"/>
      <c r="Q589" s="148"/>
      <c r="R589" s="71"/>
      <c r="S589" s="71"/>
      <c r="T589" s="71"/>
      <c r="U589" s="71"/>
      <c r="V589" s="71"/>
      <c r="W589" s="71"/>
      <c r="X589" s="113"/>
      <c r="Y589" s="71"/>
      <c r="Z589" s="71"/>
      <c r="AA589" s="71"/>
    </row>
    <row r="590" spans="1:27" ht="14.25" customHeight="1" x14ac:dyDescent="0.25">
      <c r="A590" s="71"/>
      <c r="B590" s="71"/>
      <c r="C590" s="71"/>
      <c r="D590" s="71"/>
      <c r="E590" s="71"/>
      <c r="F590" s="71"/>
      <c r="G590" s="71"/>
      <c r="H590" s="71"/>
      <c r="I590" s="71"/>
      <c r="J590" s="71"/>
      <c r="K590" s="71"/>
      <c r="L590" s="71"/>
      <c r="M590" s="71"/>
      <c r="N590" s="71"/>
      <c r="O590" s="71"/>
      <c r="P590" s="71"/>
      <c r="Q590" s="148"/>
      <c r="R590" s="71"/>
      <c r="S590" s="71"/>
      <c r="T590" s="71"/>
      <c r="U590" s="71"/>
      <c r="V590" s="71"/>
      <c r="W590" s="71"/>
      <c r="X590" s="113"/>
      <c r="Y590" s="71"/>
      <c r="Z590" s="71"/>
      <c r="AA590" s="71"/>
    </row>
    <row r="591" spans="1:27" ht="14.25" customHeight="1" x14ac:dyDescent="0.25">
      <c r="A591" s="71"/>
      <c r="B591" s="71"/>
      <c r="C591" s="71"/>
      <c r="D591" s="71"/>
      <c r="E591" s="71"/>
      <c r="F591" s="71"/>
      <c r="G591" s="71"/>
      <c r="H591" s="71"/>
      <c r="I591" s="71"/>
      <c r="J591" s="71"/>
      <c r="K591" s="71"/>
      <c r="L591" s="71"/>
      <c r="M591" s="71"/>
      <c r="N591" s="71"/>
      <c r="O591" s="71"/>
      <c r="P591" s="71"/>
      <c r="Q591" s="148"/>
      <c r="R591" s="71"/>
      <c r="S591" s="71"/>
      <c r="T591" s="71"/>
      <c r="U591" s="71"/>
      <c r="V591" s="71"/>
      <c r="W591" s="71"/>
      <c r="X591" s="113"/>
      <c r="Y591" s="71"/>
      <c r="Z591" s="71"/>
      <c r="AA591" s="71"/>
    </row>
    <row r="592" spans="1:27" ht="14.25" customHeight="1" x14ac:dyDescent="0.25">
      <c r="A592" s="71"/>
      <c r="B592" s="71"/>
      <c r="C592" s="71"/>
      <c r="D592" s="71"/>
      <c r="E592" s="71"/>
      <c r="F592" s="71"/>
      <c r="G592" s="71"/>
      <c r="H592" s="71"/>
      <c r="I592" s="71"/>
      <c r="J592" s="71"/>
      <c r="K592" s="71"/>
      <c r="L592" s="71"/>
      <c r="M592" s="71"/>
      <c r="N592" s="71"/>
      <c r="O592" s="71"/>
      <c r="P592" s="71"/>
      <c r="Q592" s="148"/>
      <c r="R592" s="71"/>
      <c r="S592" s="71"/>
      <c r="T592" s="71"/>
      <c r="U592" s="71"/>
      <c r="V592" s="71"/>
      <c r="W592" s="71"/>
      <c r="X592" s="113"/>
      <c r="Y592" s="71"/>
      <c r="Z592" s="71"/>
      <c r="AA592" s="71"/>
    </row>
    <row r="593" spans="1:27" ht="14.25" customHeight="1" x14ac:dyDescent="0.25">
      <c r="A593" s="71"/>
      <c r="B593" s="71"/>
      <c r="C593" s="71"/>
      <c r="D593" s="71"/>
      <c r="E593" s="71"/>
      <c r="F593" s="71"/>
      <c r="G593" s="71"/>
      <c r="H593" s="71"/>
      <c r="I593" s="71"/>
      <c r="J593" s="71"/>
      <c r="K593" s="71"/>
      <c r="L593" s="71"/>
      <c r="M593" s="71"/>
      <c r="N593" s="71"/>
      <c r="O593" s="71"/>
      <c r="P593" s="71"/>
      <c r="Q593" s="148"/>
      <c r="R593" s="71"/>
      <c r="S593" s="71"/>
      <c r="T593" s="71"/>
      <c r="U593" s="71"/>
      <c r="V593" s="71"/>
      <c r="W593" s="71"/>
      <c r="X593" s="113"/>
      <c r="Y593" s="71"/>
      <c r="Z593" s="71"/>
      <c r="AA593" s="71"/>
    </row>
    <row r="594" spans="1:27" ht="14.25" customHeight="1" x14ac:dyDescent="0.25">
      <c r="A594" s="71"/>
      <c r="B594" s="71"/>
      <c r="C594" s="71"/>
      <c r="D594" s="71"/>
      <c r="E594" s="71"/>
      <c r="F594" s="71"/>
      <c r="G594" s="71"/>
      <c r="H594" s="71"/>
      <c r="I594" s="71"/>
      <c r="J594" s="71"/>
      <c r="K594" s="71"/>
      <c r="L594" s="71"/>
      <c r="M594" s="71"/>
      <c r="N594" s="71"/>
      <c r="O594" s="71"/>
      <c r="P594" s="71"/>
      <c r="Q594" s="148"/>
      <c r="R594" s="71"/>
      <c r="S594" s="71"/>
      <c r="T594" s="71"/>
      <c r="U594" s="71"/>
      <c r="V594" s="71"/>
      <c r="W594" s="71"/>
      <c r="X594" s="113"/>
      <c r="Y594" s="71"/>
      <c r="Z594" s="71"/>
      <c r="AA594" s="71"/>
    </row>
    <row r="595" spans="1:27" ht="14.25" customHeight="1" x14ac:dyDescent="0.25">
      <c r="A595" s="71"/>
      <c r="B595" s="71"/>
      <c r="C595" s="71"/>
      <c r="D595" s="71"/>
      <c r="E595" s="71"/>
      <c r="F595" s="71"/>
      <c r="G595" s="71"/>
      <c r="H595" s="71"/>
      <c r="I595" s="71"/>
      <c r="J595" s="71"/>
      <c r="K595" s="71"/>
      <c r="L595" s="71"/>
      <c r="M595" s="71"/>
      <c r="N595" s="71"/>
      <c r="O595" s="71"/>
      <c r="P595" s="71"/>
      <c r="Q595" s="148"/>
      <c r="R595" s="71"/>
      <c r="S595" s="71"/>
      <c r="T595" s="71"/>
      <c r="U595" s="71"/>
      <c r="V595" s="71"/>
      <c r="W595" s="71"/>
      <c r="X595" s="113"/>
      <c r="Y595" s="71"/>
      <c r="Z595" s="71"/>
      <c r="AA595" s="71"/>
    </row>
    <row r="596" spans="1:27" ht="14.25" customHeight="1" x14ac:dyDescent="0.25">
      <c r="A596" s="71"/>
      <c r="B596" s="71"/>
      <c r="C596" s="71"/>
      <c r="D596" s="71"/>
      <c r="E596" s="71"/>
      <c r="F596" s="71"/>
      <c r="G596" s="71"/>
      <c r="H596" s="71"/>
      <c r="I596" s="71"/>
      <c r="J596" s="71"/>
      <c r="K596" s="71"/>
      <c r="L596" s="71"/>
      <c r="M596" s="71"/>
      <c r="N596" s="71"/>
      <c r="O596" s="71"/>
      <c r="P596" s="71"/>
      <c r="Q596" s="148"/>
      <c r="R596" s="71"/>
      <c r="S596" s="71"/>
      <c r="T596" s="71"/>
      <c r="U596" s="71"/>
      <c r="V596" s="71"/>
      <c r="W596" s="71"/>
      <c r="X596" s="113"/>
      <c r="Y596" s="71"/>
      <c r="Z596" s="71"/>
      <c r="AA596" s="71"/>
    </row>
    <row r="597" spans="1:27" ht="14.25" customHeight="1" x14ac:dyDescent="0.25">
      <c r="A597" s="71"/>
      <c r="B597" s="71"/>
      <c r="C597" s="71"/>
      <c r="D597" s="71"/>
      <c r="E597" s="71"/>
      <c r="F597" s="71"/>
      <c r="G597" s="71"/>
      <c r="H597" s="71"/>
      <c r="I597" s="71"/>
      <c r="J597" s="71"/>
      <c r="K597" s="71"/>
      <c r="L597" s="71"/>
      <c r="M597" s="71"/>
      <c r="N597" s="71"/>
      <c r="O597" s="71"/>
      <c r="P597" s="71"/>
      <c r="Q597" s="148"/>
      <c r="R597" s="71"/>
      <c r="S597" s="71"/>
      <c r="T597" s="71"/>
      <c r="U597" s="71"/>
      <c r="V597" s="71"/>
      <c r="W597" s="71"/>
      <c r="X597" s="113"/>
      <c r="Y597" s="71"/>
      <c r="Z597" s="71"/>
      <c r="AA597" s="71"/>
    </row>
    <row r="598" spans="1:27" ht="14.25" customHeight="1" x14ac:dyDescent="0.25">
      <c r="A598" s="71"/>
      <c r="B598" s="71"/>
      <c r="C598" s="71"/>
      <c r="D598" s="71"/>
      <c r="E598" s="71"/>
      <c r="F598" s="71"/>
      <c r="G598" s="71"/>
      <c r="H598" s="71"/>
      <c r="I598" s="71"/>
      <c r="J598" s="71"/>
      <c r="K598" s="71"/>
      <c r="L598" s="71"/>
      <c r="M598" s="71"/>
      <c r="N598" s="71"/>
      <c r="O598" s="71"/>
      <c r="P598" s="71"/>
      <c r="Q598" s="148"/>
      <c r="R598" s="71"/>
      <c r="S598" s="71"/>
      <c r="T598" s="71"/>
      <c r="U598" s="71"/>
      <c r="V598" s="71"/>
      <c r="W598" s="71"/>
      <c r="X598" s="113"/>
      <c r="Y598" s="71"/>
      <c r="Z598" s="71"/>
      <c r="AA598" s="71"/>
    </row>
    <row r="599" spans="1:27" ht="14.25" customHeight="1" x14ac:dyDescent="0.25">
      <c r="A599" s="71"/>
      <c r="B599" s="71"/>
      <c r="C599" s="71"/>
      <c r="D599" s="71"/>
      <c r="E599" s="71"/>
      <c r="F599" s="71"/>
      <c r="G599" s="71"/>
      <c r="H599" s="71"/>
      <c r="I599" s="71"/>
      <c r="J599" s="71"/>
      <c r="K599" s="71"/>
      <c r="L599" s="71"/>
      <c r="M599" s="71"/>
      <c r="N599" s="71"/>
      <c r="O599" s="71"/>
      <c r="P599" s="71"/>
      <c r="Q599" s="148"/>
      <c r="R599" s="71"/>
      <c r="S599" s="71"/>
      <c r="T599" s="71"/>
      <c r="U599" s="71"/>
      <c r="V599" s="71"/>
      <c r="W599" s="71"/>
      <c r="X599" s="113"/>
      <c r="Y599" s="71"/>
      <c r="Z599" s="71"/>
      <c r="AA599" s="71"/>
    </row>
    <row r="600" spans="1:27" ht="14.25" customHeight="1" x14ac:dyDescent="0.25">
      <c r="A600" s="71"/>
      <c r="B600" s="71"/>
      <c r="C600" s="71"/>
      <c r="D600" s="71"/>
      <c r="E600" s="71"/>
      <c r="F600" s="71"/>
      <c r="G600" s="71"/>
      <c r="H600" s="71"/>
      <c r="I600" s="71"/>
      <c r="J600" s="71"/>
      <c r="K600" s="71"/>
      <c r="L600" s="71"/>
      <c r="M600" s="71"/>
      <c r="N600" s="71"/>
      <c r="O600" s="71"/>
      <c r="P600" s="71"/>
      <c r="Q600" s="148"/>
      <c r="R600" s="71"/>
      <c r="S600" s="71"/>
      <c r="T600" s="71"/>
      <c r="U600" s="71"/>
      <c r="V600" s="71"/>
      <c r="W600" s="71"/>
      <c r="X600" s="113"/>
      <c r="Y600" s="71"/>
      <c r="Z600" s="71"/>
      <c r="AA600" s="71"/>
    </row>
    <row r="601" spans="1:27" ht="14.25" customHeight="1" x14ac:dyDescent="0.25">
      <c r="A601" s="71"/>
      <c r="B601" s="71"/>
      <c r="C601" s="71"/>
      <c r="D601" s="71"/>
      <c r="E601" s="71"/>
      <c r="F601" s="71"/>
      <c r="G601" s="71"/>
      <c r="H601" s="71"/>
      <c r="I601" s="71"/>
      <c r="J601" s="71"/>
      <c r="K601" s="71"/>
      <c r="L601" s="71"/>
      <c r="M601" s="71"/>
      <c r="N601" s="71"/>
      <c r="O601" s="71"/>
      <c r="P601" s="71"/>
      <c r="Q601" s="148"/>
      <c r="R601" s="71"/>
      <c r="S601" s="71"/>
      <c r="T601" s="71"/>
      <c r="U601" s="71"/>
      <c r="V601" s="71"/>
      <c r="W601" s="71"/>
      <c r="X601" s="113"/>
      <c r="Y601" s="71"/>
      <c r="Z601" s="71"/>
      <c r="AA601" s="71"/>
    </row>
    <row r="602" spans="1:27" ht="14.25" customHeight="1" x14ac:dyDescent="0.25">
      <c r="A602" s="71"/>
      <c r="B602" s="71"/>
      <c r="C602" s="71"/>
      <c r="D602" s="71"/>
      <c r="E602" s="71"/>
      <c r="F602" s="71"/>
      <c r="G602" s="71"/>
      <c r="H602" s="71"/>
      <c r="I602" s="71"/>
      <c r="J602" s="71"/>
      <c r="K602" s="71"/>
      <c r="L602" s="71"/>
      <c r="M602" s="71"/>
      <c r="N602" s="71"/>
      <c r="O602" s="71"/>
      <c r="P602" s="71"/>
      <c r="Q602" s="148"/>
      <c r="R602" s="71"/>
      <c r="S602" s="71"/>
      <c r="T602" s="71"/>
      <c r="U602" s="71"/>
      <c r="V602" s="71"/>
      <c r="W602" s="71"/>
      <c r="X602" s="113"/>
      <c r="Y602" s="71"/>
      <c r="Z602" s="71"/>
      <c r="AA602" s="71"/>
    </row>
    <row r="603" spans="1:27" ht="14.25" customHeight="1" x14ac:dyDescent="0.25">
      <c r="A603" s="71"/>
      <c r="B603" s="71"/>
      <c r="C603" s="71"/>
      <c r="D603" s="71"/>
      <c r="E603" s="71"/>
      <c r="F603" s="71"/>
      <c r="G603" s="71"/>
      <c r="H603" s="71"/>
      <c r="I603" s="71"/>
      <c r="J603" s="71"/>
      <c r="K603" s="71"/>
      <c r="L603" s="71"/>
      <c r="M603" s="71"/>
      <c r="N603" s="71"/>
      <c r="O603" s="71"/>
      <c r="P603" s="71"/>
      <c r="Q603" s="148"/>
      <c r="R603" s="71"/>
      <c r="S603" s="71"/>
      <c r="T603" s="71"/>
      <c r="U603" s="71"/>
      <c r="V603" s="71"/>
      <c r="W603" s="71"/>
      <c r="X603" s="113"/>
      <c r="Y603" s="71"/>
      <c r="Z603" s="71"/>
      <c r="AA603" s="71"/>
    </row>
    <row r="604" spans="1:27" ht="14.25" customHeight="1" x14ac:dyDescent="0.25">
      <c r="A604" s="71"/>
      <c r="B604" s="71"/>
      <c r="C604" s="71"/>
      <c r="D604" s="71"/>
      <c r="E604" s="71"/>
      <c r="F604" s="71"/>
      <c r="G604" s="71"/>
      <c r="H604" s="71"/>
      <c r="I604" s="71"/>
      <c r="J604" s="71"/>
      <c r="K604" s="71"/>
      <c r="L604" s="71"/>
      <c r="M604" s="71"/>
      <c r="N604" s="71"/>
      <c r="O604" s="71"/>
      <c r="P604" s="71"/>
      <c r="Q604" s="148"/>
      <c r="R604" s="71"/>
      <c r="S604" s="71"/>
      <c r="T604" s="71"/>
      <c r="U604" s="71"/>
      <c r="V604" s="71"/>
      <c r="W604" s="71"/>
      <c r="X604" s="113"/>
      <c r="Y604" s="71"/>
      <c r="Z604" s="71"/>
      <c r="AA604" s="71"/>
    </row>
    <row r="605" spans="1:27" ht="14.25" customHeight="1" x14ac:dyDescent="0.25">
      <c r="A605" s="71"/>
      <c r="B605" s="71"/>
      <c r="C605" s="71"/>
      <c r="D605" s="71"/>
      <c r="E605" s="71"/>
      <c r="F605" s="71"/>
      <c r="G605" s="71"/>
      <c r="H605" s="71"/>
      <c r="I605" s="71"/>
      <c r="J605" s="71"/>
      <c r="K605" s="71"/>
      <c r="L605" s="71"/>
      <c r="M605" s="71"/>
      <c r="N605" s="71"/>
      <c r="O605" s="71"/>
      <c r="P605" s="71"/>
      <c r="Q605" s="148"/>
      <c r="R605" s="71"/>
      <c r="S605" s="71"/>
      <c r="T605" s="71"/>
      <c r="U605" s="71"/>
      <c r="V605" s="71"/>
      <c r="W605" s="71"/>
      <c r="X605" s="113"/>
      <c r="Y605" s="71"/>
      <c r="Z605" s="71"/>
      <c r="AA605" s="71"/>
    </row>
    <row r="606" spans="1:27" ht="14.25" customHeight="1" x14ac:dyDescent="0.25">
      <c r="A606" s="71"/>
      <c r="B606" s="71"/>
      <c r="C606" s="71"/>
      <c r="D606" s="71"/>
      <c r="E606" s="71"/>
      <c r="F606" s="71"/>
      <c r="G606" s="71"/>
      <c r="H606" s="71"/>
      <c r="I606" s="71"/>
      <c r="J606" s="71"/>
      <c r="K606" s="71"/>
      <c r="L606" s="71"/>
      <c r="M606" s="71"/>
      <c r="N606" s="71"/>
      <c r="O606" s="71"/>
      <c r="P606" s="71"/>
      <c r="Q606" s="148"/>
      <c r="R606" s="71"/>
      <c r="S606" s="71"/>
      <c r="T606" s="71"/>
      <c r="U606" s="71"/>
      <c r="V606" s="71"/>
      <c r="W606" s="71"/>
      <c r="X606" s="113"/>
      <c r="Y606" s="71"/>
      <c r="Z606" s="71"/>
      <c r="AA606" s="71"/>
    </row>
    <row r="607" spans="1:27" ht="14.25" customHeight="1" x14ac:dyDescent="0.25">
      <c r="A607" s="71"/>
      <c r="B607" s="71"/>
      <c r="C607" s="71"/>
      <c r="D607" s="71"/>
      <c r="E607" s="71"/>
      <c r="F607" s="71"/>
      <c r="G607" s="71"/>
      <c r="H607" s="71"/>
      <c r="I607" s="71"/>
      <c r="J607" s="71"/>
      <c r="K607" s="71"/>
      <c r="L607" s="71"/>
      <c r="M607" s="71"/>
      <c r="N607" s="71"/>
      <c r="O607" s="71"/>
      <c r="P607" s="71"/>
      <c r="Q607" s="148"/>
      <c r="R607" s="71"/>
      <c r="S607" s="71"/>
      <c r="T607" s="71"/>
      <c r="U607" s="71"/>
      <c r="V607" s="71"/>
      <c r="W607" s="71"/>
      <c r="X607" s="113"/>
      <c r="Y607" s="71"/>
      <c r="Z607" s="71"/>
      <c r="AA607" s="71"/>
    </row>
    <row r="608" spans="1:27" ht="14.25" customHeight="1" x14ac:dyDescent="0.25">
      <c r="A608" s="71"/>
      <c r="B608" s="71"/>
      <c r="C608" s="71"/>
      <c r="D608" s="71"/>
      <c r="E608" s="71"/>
      <c r="F608" s="71"/>
      <c r="G608" s="71"/>
      <c r="H608" s="71"/>
      <c r="I608" s="71"/>
      <c r="J608" s="71"/>
      <c r="K608" s="71"/>
      <c r="L608" s="71"/>
      <c r="M608" s="71"/>
      <c r="N608" s="71"/>
      <c r="O608" s="71"/>
      <c r="P608" s="71"/>
      <c r="Q608" s="148"/>
      <c r="R608" s="71"/>
      <c r="S608" s="71"/>
      <c r="T608" s="71"/>
      <c r="U608" s="71"/>
      <c r="V608" s="71"/>
      <c r="W608" s="71"/>
      <c r="X608" s="113"/>
      <c r="Y608" s="71"/>
      <c r="Z608" s="71"/>
      <c r="AA608" s="71"/>
    </row>
    <row r="609" spans="1:27" ht="14.25" customHeight="1" x14ac:dyDescent="0.25">
      <c r="A609" s="71"/>
      <c r="B609" s="71"/>
      <c r="C609" s="71"/>
      <c r="D609" s="71"/>
      <c r="E609" s="71"/>
      <c r="F609" s="71"/>
      <c r="G609" s="71"/>
      <c r="H609" s="71"/>
      <c r="I609" s="71"/>
      <c r="J609" s="71"/>
      <c r="K609" s="71"/>
      <c r="L609" s="71"/>
      <c r="M609" s="71"/>
      <c r="N609" s="71"/>
      <c r="O609" s="71"/>
      <c r="P609" s="71"/>
      <c r="Q609" s="148"/>
      <c r="R609" s="71"/>
      <c r="S609" s="71"/>
      <c r="T609" s="71"/>
      <c r="U609" s="71"/>
      <c r="V609" s="71"/>
      <c r="W609" s="71"/>
      <c r="X609" s="113"/>
      <c r="Y609" s="71"/>
      <c r="Z609" s="71"/>
      <c r="AA609" s="71"/>
    </row>
    <row r="610" spans="1:27" ht="14.25" customHeight="1" x14ac:dyDescent="0.25">
      <c r="A610" s="71"/>
      <c r="B610" s="71"/>
      <c r="C610" s="71"/>
      <c r="D610" s="71"/>
      <c r="E610" s="71"/>
      <c r="F610" s="71"/>
      <c r="G610" s="71"/>
      <c r="H610" s="71"/>
      <c r="I610" s="71"/>
      <c r="J610" s="71"/>
      <c r="K610" s="71"/>
      <c r="L610" s="71"/>
      <c r="M610" s="71"/>
      <c r="N610" s="71"/>
      <c r="O610" s="71"/>
      <c r="P610" s="71"/>
      <c r="Q610" s="148"/>
      <c r="R610" s="71"/>
      <c r="S610" s="71"/>
      <c r="T610" s="71"/>
      <c r="U610" s="71"/>
      <c r="V610" s="71"/>
      <c r="W610" s="71"/>
      <c r="X610" s="113"/>
      <c r="Y610" s="71"/>
      <c r="Z610" s="71"/>
      <c r="AA610" s="71"/>
    </row>
    <row r="611" spans="1:27" ht="14.25" customHeight="1" x14ac:dyDescent="0.25">
      <c r="A611" s="71"/>
      <c r="B611" s="71"/>
      <c r="C611" s="71"/>
      <c r="D611" s="71"/>
      <c r="E611" s="71"/>
      <c r="F611" s="71"/>
      <c r="G611" s="71"/>
      <c r="H611" s="71"/>
      <c r="I611" s="71"/>
      <c r="J611" s="71"/>
      <c r="K611" s="71"/>
      <c r="L611" s="71"/>
      <c r="M611" s="71"/>
      <c r="N611" s="71"/>
      <c r="O611" s="71"/>
      <c r="P611" s="71"/>
      <c r="Q611" s="148"/>
      <c r="R611" s="71"/>
      <c r="S611" s="71"/>
      <c r="T611" s="71"/>
      <c r="U611" s="71"/>
      <c r="V611" s="71"/>
      <c r="W611" s="71"/>
      <c r="X611" s="113"/>
      <c r="Y611" s="71"/>
      <c r="Z611" s="71"/>
      <c r="AA611" s="71"/>
    </row>
    <row r="612" spans="1:27" ht="14.25" customHeight="1" x14ac:dyDescent="0.25">
      <c r="A612" s="71"/>
      <c r="B612" s="71"/>
      <c r="C612" s="71"/>
      <c r="D612" s="71"/>
      <c r="E612" s="71"/>
      <c r="F612" s="71"/>
      <c r="G612" s="71"/>
      <c r="H612" s="71"/>
      <c r="I612" s="71"/>
      <c r="J612" s="71"/>
      <c r="K612" s="71"/>
      <c r="L612" s="71"/>
      <c r="M612" s="71"/>
      <c r="N612" s="71"/>
      <c r="O612" s="71"/>
      <c r="P612" s="71"/>
      <c r="Q612" s="148"/>
      <c r="R612" s="71"/>
      <c r="S612" s="71"/>
      <c r="T612" s="71"/>
      <c r="U612" s="71"/>
      <c r="V612" s="71"/>
      <c r="W612" s="71"/>
      <c r="X612" s="113"/>
      <c r="Y612" s="71"/>
      <c r="Z612" s="71"/>
      <c r="AA612" s="71"/>
    </row>
    <row r="613" spans="1:27" ht="14.25" customHeight="1" x14ac:dyDescent="0.25">
      <c r="A613" s="71"/>
      <c r="B613" s="71"/>
      <c r="C613" s="71"/>
      <c r="D613" s="71"/>
      <c r="E613" s="71"/>
      <c r="F613" s="71"/>
      <c r="G613" s="71"/>
      <c r="H613" s="71"/>
      <c r="I613" s="71"/>
      <c r="J613" s="71"/>
      <c r="K613" s="71"/>
      <c r="L613" s="71"/>
      <c r="M613" s="71"/>
      <c r="N613" s="71"/>
      <c r="O613" s="71"/>
      <c r="P613" s="71"/>
      <c r="Q613" s="148"/>
      <c r="R613" s="71"/>
      <c r="S613" s="71"/>
      <c r="T613" s="71"/>
      <c r="U613" s="71"/>
      <c r="V613" s="71"/>
      <c r="W613" s="71"/>
      <c r="X613" s="113"/>
      <c r="Y613" s="71"/>
      <c r="Z613" s="71"/>
      <c r="AA613" s="71"/>
    </row>
    <row r="614" spans="1:27" ht="14.25" customHeight="1" x14ac:dyDescent="0.25">
      <c r="A614" s="71"/>
      <c r="B614" s="71"/>
      <c r="C614" s="71"/>
      <c r="D614" s="71"/>
      <c r="E614" s="71"/>
      <c r="F614" s="71"/>
      <c r="G614" s="71"/>
      <c r="H614" s="71"/>
      <c r="I614" s="71"/>
      <c r="J614" s="71"/>
      <c r="K614" s="71"/>
      <c r="L614" s="71"/>
      <c r="M614" s="71"/>
      <c r="N614" s="71"/>
      <c r="O614" s="71"/>
      <c r="P614" s="71"/>
      <c r="Q614" s="148"/>
      <c r="R614" s="71"/>
      <c r="S614" s="71"/>
      <c r="T614" s="71"/>
      <c r="U614" s="71"/>
      <c r="V614" s="71"/>
      <c r="W614" s="71"/>
      <c r="X614" s="113"/>
      <c r="Y614" s="71"/>
      <c r="Z614" s="71"/>
      <c r="AA614" s="71"/>
    </row>
    <row r="615" spans="1:27" ht="14.25" customHeight="1" x14ac:dyDescent="0.25">
      <c r="A615" s="71"/>
      <c r="B615" s="71"/>
      <c r="C615" s="71"/>
      <c r="D615" s="71"/>
      <c r="E615" s="71"/>
      <c r="F615" s="71"/>
      <c r="G615" s="71"/>
      <c r="H615" s="71"/>
      <c r="I615" s="71"/>
      <c r="J615" s="71"/>
      <c r="K615" s="71"/>
      <c r="L615" s="71"/>
      <c r="M615" s="71"/>
      <c r="N615" s="71"/>
      <c r="O615" s="71"/>
      <c r="P615" s="71"/>
      <c r="Q615" s="148"/>
      <c r="R615" s="71"/>
      <c r="S615" s="71"/>
      <c r="T615" s="71"/>
      <c r="U615" s="71"/>
      <c r="V615" s="71"/>
      <c r="W615" s="71"/>
      <c r="X615" s="113"/>
      <c r="Y615" s="71"/>
      <c r="Z615" s="71"/>
      <c r="AA615" s="71"/>
    </row>
    <row r="616" spans="1:27" ht="14.25" customHeight="1" x14ac:dyDescent="0.25">
      <c r="A616" s="71"/>
      <c r="B616" s="71"/>
      <c r="C616" s="71"/>
      <c r="D616" s="71"/>
      <c r="E616" s="71"/>
      <c r="F616" s="71"/>
      <c r="G616" s="71"/>
      <c r="H616" s="71"/>
      <c r="I616" s="71"/>
      <c r="J616" s="71"/>
      <c r="K616" s="71"/>
      <c r="L616" s="71"/>
      <c r="M616" s="71"/>
      <c r="N616" s="71"/>
      <c r="O616" s="71"/>
      <c r="P616" s="71"/>
      <c r="Q616" s="148"/>
      <c r="R616" s="71"/>
      <c r="S616" s="71"/>
      <c r="T616" s="71"/>
      <c r="U616" s="71"/>
      <c r="V616" s="71"/>
      <c r="W616" s="71"/>
      <c r="X616" s="113"/>
      <c r="Y616" s="71"/>
      <c r="Z616" s="71"/>
      <c r="AA616" s="71"/>
    </row>
    <row r="617" spans="1:27" ht="14.25" customHeight="1" x14ac:dyDescent="0.25">
      <c r="A617" s="71"/>
      <c r="B617" s="71"/>
      <c r="C617" s="71"/>
      <c r="D617" s="71"/>
      <c r="E617" s="71"/>
      <c r="F617" s="71"/>
      <c r="G617" s="71"/>
      <c r="H617" s="71"/>
      <c r="I617" s="71"/>
      <c r="J617" s="71"/>
      <c r="K617" s="71"/>
      <c r="L617" s="71"/>
      <c r="M617" s="71"/>
      <c r="N617" s="71"/>
      <c r="O617" s="71"/>
      <c r="P617" s="71"/>
      <c r="Q617" s="148"/>
      <c r="R617" s="71"/>
      <c r="S617" s="71"/>
      <c r="T617" s="71"/>
      <c r="U617" s="71"/>
      <c r="V617" s="71"/>
      <c r="W617" s="71"/>
      <c r="X617" s="113"/>
      <c r="Y617" s="71"/>
      <c r="Z617" s="71"/>
      <c r="AA617" s="71"/>
    </row>
    <row r="618" spans="1:27" ht="14.25" customHeight="1" x14ac:dyDescent="0.25">
      <c r="A618" s="71"/>
      <c r="B618" s="71"/>
      <c r="C618" s="71"/>
      <c r="D618" s="71"/>
      <c r="E618" s="71"/>
      <c r="F618" s="71"/>
      <c r="G618" s="71"/>
      <c r="H618" s="71"/>
      <c r="I618" s="71"/>
      <c r="J618" s="71"/>
      <c r="K618" s="71"/>
      <c r="L618" s="71"/>
      <c r="M618" s="71"/>
      <c r="N618" s="71"/>
      <c r="O618" s="71"/>
      <c r="P618" s="71"/>
      <c r="Q618" s="148"/>
      <c r="R618" s="71"/>
      <c r="S618" s="71"/>
      <c r="T618" s="71"/>
      <c r="U618" s="71"/>
      <c r="V618" s="71"/>
      <c r="W618" s="71"/>
      <c r="X618" s="113"/>
      <c r="Y618" s="71"/>
      <c r="Z618" s="71"/>
      <c r="AA618" s="71"/>
    </row>
    <row r="619" spans="1:27" ht="14.25" customHeight="1" x14ac:dyDescent="0.25">
      <c r="A619" s="71"/>
      <c r="B619" s="71"/>
      <c r="C619" s="71"/>
      <c r="D619" s="71"/>
      <c r="E619" s="71"/>
      <c r="F619" s="71"/>
      <c r="G619" s="71"/>
      <c r="H619" s="71"/>
      <c r="I619" s="71"/>
      <c r="J619" s="71"/>
      <c r="K619" s="71"/>
      <c r="L619" s="71"/>
      <c r="M619" s="71"/>
      <c r="N619" s="71"/>
      <c r="O619" s="71"/>
      <c r="P619" s="71"/>
      <c r="Q619" s="148"/>
      <c r="R619" s="71"/>
      <c r="S619" s="71"/>
      <c r="T619" s="71"/>
      <c r="U619" s="71"/>
      <c r="V619" s="71"/>
      <c r="W619" s="71"/>
      <c r="X619" s="113"/>
      <c r="Y619" s="71"/>
      <c r="Z619" s="71"/>
      <c r="AA619" s="71"/>
    </row>
    <row r="620" spans="1:27" ht="14.25" customHeight="1" x14ac:dyDescent="0.25">
      <c r="A620" s="71"/>
      <c r="B620" s="71"/>
      <c r="C620" s="71"/>
      <c r="D620" s="71"/>
      <c r="E620" s="71"/>
      <c r="F620" s="71"/>
      <c r="G620" s="71"/>
      <c r="H620" s="71"/>
      <c r="I620" s="71"/>
      <c r="J620" s="71"/>
      <c r="K620" s="71"/>
      <c r="L620" s="71"/>
      <c r="M620" s="71"/>
      <c r="N620" s="71"/>
      <c r="O620" s="71"/>
      <c r="P620" s="71"/>
      <c r="Q620" s="148"/>
      <c r="R620" s="71"/>
      <c r="S620" s="71"/>
      <c r="T620" s="71"/>
      <c r="U620" s="71"/>
      <c r="V620" s="71"/>
      <c r="W620" s="71"/>
      <c r="X620" s="113"/>
      <c r="Y620" s="71"/>
      <c r="Z620" s="71"/>
      <c r="AA620" s="71"/>
    </row>
    <row r="621" spans="1:27" ht="14.25" customHeight="1" x14ac:dyDescent="0.25">
      <c r="A621" s="71"/>
      <c r="B621" s="71"/>
      <c r="C621" s="71"/>
      <c r="D621" s="71"/>
      <c r="E621" s="71"/>
      <c r="F621" s="71"/>
      <c r="G621" s="71"/>
      <c r="H621" s="71"/>
      <c r="I621" s="71"/>
      <c r="J621" s="71"/>
      <c r="K621" s="71"/>
      <c r="L621" s="71"/>
      <c r="M621" s="71"/>
      <c r="N621" s="71"/>
      <c r="O621" s="71"/>
      <c r="P621" s="71"/>
      <c r="Q621" s="148"/>
      <c r="R621" s="71"/>
      <c r="S621" s="71"/>
      <c r="T621" s="71"/>
      <c r="U621" s="71"/>
      <c r="V621" s="71"/>
      <c r="W621" s="71"/>
      <c r="X621" s="113"/>
      <c r="Y621" s="71"/>
      <c r="Z621" s="71"/>
      <c r="AA621" s="71"/>
    </row>
    <row r="622" spans="1:27" ht="14.25" customHeight="1" x14ac:dyDescent="0.25">
      <c r="A622" s="71"/>
      <c r="B622" s="71"/>
      <c r="C622" s="71"/>
      <c r="D622" s="71"/>
      <c r="E622" s="71"/>
      <c r="F622" s="71"/>
      <c r="G622" s="71"/>
      <c r="H622" s="71"/>
      <c r="I622" s="71"/>
      <c r="J622" s="71"/>
      <c r="K622" s="71"/>
      <c r="L622" s="71"/>
      <c r="M622" s="71"/>
      <c r="N622" s="71"/>
      <c r="O622" s="71"/>
      <c r="P622" s="71"/>
      <c r="Q622" s="148"/>
      <c r="R622" s="71"/>
      <c r="S622" s="71"/>
      <c r="T622" s="71"/>
      <c r="U622" s="71"/>
      <c r="V622" s="71"/>
      <c r="W622" s="71"/>
      <c r="X622" s="113"/>
      <c r="Y622" s="71"/>
      <c r="Z622" s="71"/>
      <c r="AA622" s="71"/>
    </row>
    <row r="623" spans="1:27" ht="14.25" customHeight="1" x14ac:dyDescent="0.25">
      <c r="A623" s="71"/>
      <c r="B623" s="71"/>
      <c r="C623" s="71"/>
      <c r="D623" s="71"/>
      <c r="E623" s="71"/>
      <c r="F623" s="71"/>
      <c r="G623" s="71"/>
      <c r="H623" s="71"/>
      <c r="I623" s="71"/>
      <c r="J623" s="71"/>
      <c r="K623" s="71"/>
      <c r="L623" s="71"/>
      <c r="M623" s="71"/>
      <c r="N623" s="71"/>
      <c r="O623" s="71"/>
      <c r="P623" s="71"/>
      <c r="Q623" s="148"/>
      <c r="R623" s="71"/>
      <c r="S623" s="71"/>
      <c r="T623" s="71"/>
      <c r="U623" s="71"/>
      <c r="V623" s="71"/>
      <c r="W623" s="71"/>
      <c r="X623" s="113"/>
      <c r="Y623" s="71"/>
      <c r="Z623" s="71"/>
      <c r="AA623" s="71"/>
    </row>
    <row r="624" spans="1:27" ht="14.25" customHeight="1" x14ac:dyDescent="0.25">
      <c r="A624" s="71"/>
      <c r="B624" s="71"/>
      <c r="C624" s="71"/>
      <c r="D624" s="71"/>
      <c r="E624" s="71"/>
      <c r="F624" s="71"/>
      <c r="G624" s="71"/>
      <c r="H624" s="71"/>
      <c r="I624" s="71"/>
      <c r="J624" s="71"/>
      <c r="K624" s="71"/>
      <c r="L624" s="71"/>
      <c r="M624" s="71"/>
      <c r="N624" s="71"/>
      <c r="O624" s="71"/>
      <c r="P624" s="71"/>
      <c r="Q624" s="148"/>
      <c r="R624" s="71"/>
      <c r="S624" s="71"/>
      <c r="T624" s="71"/>
      <c r="U624" s="71"/>
      <c r="V624" s="71"/>
      <c r="W624" s="71"/>
      <c r="X624" s="113"/>
      <c r="Y624" s="71"/>
      <c r="Z624" s="71"/>
      <c r="AA624" s="71"/>
    </row>
    <row r="625" spans="1:27" ht="14.25" customHeight="1" x14ac:dyDescent="0.25">
      <c r="A625" s="71"/>
      <c r="B625" s="71"/>
      <c r="C625" s="71"/>
      <c r="D625" s="71"/>
      <c r="E625" s="71"/>
      <c r="F625" s="71"/>
      <c r="G625" s="71"/>
      <c r="H625" s="71"/>
      <c r="I625" s="71"/>
      <c r="J625" s="71"/>
      <c r="K625" s="71"/>
      <c r="L625" s="71"/>
      <c r="M625" s="71"/>
      <c r="N625" s="71"/>
      <c r="O625" s="71"/>
      <c r="P625" s="71"/>
      <c r="Q625" s="148"/>
      <c r="R625" s="71"/>
      <c r="S625" s="71"/>
      <c r="T625" s="71"/>
      <c r="U625" s="71"/>
      <c r="V625" s="71"/>
      <c r="W625" s="71"/>
      <c r="X625" s="113"/>
      <c r="Y625" s="71"/>
      <c r="Z625" s="71"/>
      <c r="AA625" s="71"/>
    </row>
    <row r="626" spans="1:27" ht="14.25" customHeight="1" x14ac:dyDescent="0.25">
      <c r="A626" s="71"/>
      <c r="B626" s="71"/>
      <c r="C626" s="71"/>
      <c r="D626" s="71"/>
      <c r="E626" s="71"/>
      <c r="F626" s="71"/>
      <c r="G626" s="71"/>
      <c r="H626" s="71"/>
      <c r="I626" s="71"/>
      <c r="J626" s="71"/>
      <c r="K626" s="71"/>
      <c r="L626" s="71"/>
      <c r="M626" s="71"/>
      <c r="N626" s="71"/>
      <c r="O626" s="71"/>
      <c r="P626" s="71"/>
      <c r="Q626" s="148"/>
      <c r="R626" s="71"/>
      <c r="S626" s="71"/>
      <c r="T626" s="71"/>
      <c r="U626" s="71"/>
      <c r="V626" s="71"/>
      <c r="W626" s="71"/>
      <c r="X626" s="113"/>
      <c r="Y626" s="71"/>
      <c r="Z626" s="71"/>
      <c r="AA626" s="71"/>
    </row>
    <row r="627" spans="1:27" ht="14.25" customHeight="1" x14ac:dyDescent="0.25">
      <c r="A627" s="71"/>
      <c r="B627" s="71"/>
      <c r="C627" s="71"/>
      <c r="D627" s="71"/>
      <c r="E627" s="71"/>
      <c r="F627" s="71"/>
      <c r="G627" s="71"/>
      <c r="H627" s="71"/>
      <c r="I627" s="71"/>
      <c r="J627" s="71"/>
      <c r="K627" s="71"/>
      <c r="L627" s="71"/>
      <c r="M627" s="71"/>
      <c r="N627" s="71"/>
      <c r="O627" s="71"/>
      <c r="P627" s="71"/>
      <c r="Q627" s="148"/>
      <c r="R627" s="71"/>
      <c r="S627" s="71"/>
      <c r="T627" s="71"/>
      <c r="U627" s="71"/>
      <c r="V627" s="71"/>
      <c r="W627" s="71"/>
      <c r="X627" s="113"/>
      <c r="Y627" s="71"/>
      <c r="Z627" s="71"/>
      <c r="AA627" s="71"/>
    </row>
    <row r="628" spans="1:27" ht="14.25" customHeight="1" x14ac:dyDescent="0.25">
      <c r="A628" s="71"/>
      <c r="B628" s="71"/>
      <c r="C628" s="71"/>
      <c r="D628" s="71"/>
      <c r="E628" s="71"/>
      <c r="F628" s="71"/>
      <c r="G628" s="71"/>
      <c r="H628" s="71"/>
      <c r="I628" s="71"/>
      <c r="J628" s="71"/>
      <c r="K628" s="71"/>
      <c r="L628" s="71"/>
      <c r="M628" s="71"/>
      <c r="N628" s="71"/>
      <c r="O628" s="71"/>
      <c r="P628" s="71"/>
      <c r="Q628" s="148"/>
      <c r="R628" s="71"/>
      <c r="S628" s="71"/>
      <c r="T628" s="71"/>
      <c r="U628" s="71"/>
      <c r="V628" s="71"/>
      <c r="W628" s="71"/>
      <c r="X628" s="113"/>
      <c r="Y628" s="71"/>
      <c r="Z628" s="71"/>
      <c r="AA628" s="71"/>
    </row>
    <row r="629" spans="1:27" ht="14.25" customHeight="1" x14ac:dyDescent="0.25">
      <c r="A629" s="71"/>
      <c r="B629" s="71"/>
      <c r="C629" s="71"/>
      <c r="D629" s="71"/>
      <c r="E629" s="71"/>
      <c r="F629" s="71"/>
      <c r="G629" s="71"/>
      <c r="H629" s="71"/>
      <c r="I629" s="71"/>
      <c r="J629" s="71"/>
      <c r="K629" s="71"/>
      <c r="L629" s="71"/>
      <c r="M629" s="71"/>
      <c r="N629" s="71"/>
      <c r="O629" s="71"/>
      <c r="P629" s="71"/>
      <c r="Q629" s="148"/>
      <c r="R629" s="71"/>
      <c r="S629" s="71"/>
      <c r="T629" s="71"/>
      <c r="U629" s="71"/>
      <c r="V629" s="71"/>
      <c r="W629" s="71"/>
      <c r="X629" s="113"/>
      <c r="Y629" s="71"/>
      <c r="Z629" s="71"/>
      <c r="AA629" s="71"/>
    </row>
    <row r="630" spans="1:27" ht="14.25" customHeight="1" x14ac:dyDescent="0.25">
      <c r="A630" s="71"/>
      <c r="B630" s="71"/>
      <c r="C630" s="71"/>
      <c r="D630" s="71"/>
      <c r="E630" s="71"/>
      <c r="F630" s="71"/>
      <c r="G630" s="71"/>
      <c r="H630" s="71"/>
      <c r="I630" s="71"/>
      <c r="J630" s="71"/>
      <c r="K630" s="71"/>
      <c r="L630" s="71"/>
      <c r="M630" s="71"/>
      <c r="N630" s="71"/>
      <c r="O630" s="71"/>
      <c r="P630" s="71"/>
      <c r="Q630" s="148"/>
      <c r="R630" s="71"/>
      <c r="S630" s="71"/>
      <c r="T630" s="71"/>
      <c r="U630" s="71"/>
      <c r="V630" s="71"/>
      <c r="W630" s="71"/>
      <c r="X630" s="113"/>
      <c r="Y630" s="71"/>
      <c r="Z630" s="71"/>
      <c r="AA630" s="71"/>
    </row>
    <row r="631" spans="1:27" ht="14.25" customHeight="1" x14ac:dyDescent="0.25">
      <c r="A631" s="71"/>
      <c r="B631" s="71"/>
      <c r="C631" s="71"/>
      <c r="D631" s="71"/>
      <c r="E631" s="71"/>
      <c r="F631" s="71"/>
      <c r="G631" s="71"/>
      <c r="H631" s="71"/>
      <c r="I631" s="71"/>
      <c r="J631" s="71"/>
      <c r="K631" s="71"/>
      <c r="L631" s="71"/>
      <c r="M631" s="71"/>
      <c r="N631" s="71"/>
      <c r="O631" s="71"/>
      <c r="P631" s="71"/>
      <c r="Q631" s="148"/>
      <c r="R631" s="71"/>
      <c r="S631" s="71"/>
      <c r="T631" s="71"/>
      <c r="U631" s="71"/>
      <c r="V631" s="71"/>
      <c r="W631" s="71"/>
      <c r="X631" s="113"/>
      <c r="Y631" s="71"/>
      <c r="Z631" s="71"/>
      <c r="AA631" s="71"/>
    </row>
    <row r="632" spans="1:27" ht="14.25" customHeight="1" x14ac:dyDescent="0.25">
      <c r="A632" s="71"/>
      <c r="B632" s="71"/>
      <c r="C632" s="71"/>
      <c r="D632" s="71"/>
      <c r="E632" s="71"/>
      <c r="F632" s="71"/>
      <c r="G632" s="71"/>
      <c r="H632" s="71"/>
      <c r="I632" s="71"/>
      <c r="J632" s="71"/>
      <c r="K632" s="71"/>
      <c r="L632" s="71"/>
      <c r="M632" s="71"/>
      <c r="N632" s="71"/>
      <c r="O632" s="71"/>
      <c r="P632" s="71"/>
      <c r="Q632" s="148"/>
      <c r="R632" s="71"/>
      <c r="S632" s="71"/>
      <c r="T632" s="71"/>
      <c r="U632" s="71"/>
      <c r="V632" s="71"/>
      <c r="W632" s="71"/>
      <c r="X632" s="113"/>
      <c r="Y632" s="71"/>
      <c r="Z632" s="71"/>
      <c r="AA632" s="71"/>
    </row>
    <row r="633" spans="1:27" ht="14.25" customHeight="1" x14ac:dyDescent="0.25">
      <c r="A633" s="71"/>
      <c r="B633" s="71"/>
      <c r="C633" s="71"/>
      <c r="D633" s="71"/>
      <c r="E633" s="71"/>
      <c r="F633" s="71"/>
      <c r="G633" s="71"/>
      <c r="H633" s="71"/>
      <c r="I633" s="71"/>
      <c r="J633" s="71"/>
      <c r="K633" s="71"/>
      <c r="L633" s="71"/>
      <c r="M633" s="71"/>
      <c r="N633" s="71"/>
      <c r="O633" s="71"/>
      <c r="P633" s="71"/>
      <c r="Q633" s="148"/>
      <c r="R633" s="71"/>
      <c r="S633" s="71"/>
      <c r="T633" s="71"/>
      <c r="U633" s="71"/>
      <c r="V633" s="71"/>
      <c r="W633" s="71"/>
      <c r="X633" s="113"/>
      <c r="Y633" s="71"/>
      <c r="Z633" s="71"/>
      <c r="AA633" s="71"/>
    </row>
    <row r="634" spans="1:27" ht="14.25" customHeight="1" x14ac:dyDescent="0.25">
      <c r="A634" s="71"/>
      <c r="B634" s="71"/>
      <c r="C634" s="71"/>
      <c r="D634" s="71"/>
      <c r="E634" s="71"/>
      <c r="F634" s="71"/>
      <c r="G634" s="71"/>
      <c r="H634" s="71"/>
      <c r="I634" s="71"/>
      <c r="J634" s="71"/>
      <c r="K634" s="71"/>
      <c r="L634" s="71"/>
      <c r="M634" s="71"/>
      <c r="N634" s="71"/>
      <c r="O634" s="71"/>
      <c r="P634" s="71"/>
      <c r="Q634" s="148"/>
      <c r="R634" s="71"/>
      <c r="S634" s="71"/>
      <c r="T634" s="71"/>
      <c r="U634" s="71"/>
      <c r="V634" s="71"/>
      <c r="W634" s="71"/>
      <c r="X634" s="113"/>
      <c r="Y634" s="71"/>
      <c r="Z634" s="71"/>
      <c r="AA634" s="71"/>
    </row>
    <row r="635" spans="1:27" ht="14.25" customHeight="1" x14ac:dyDescent="0.25">
      <c r="A635" s="71"/>
      <c r="B635" s="71"/>
      <c r="C635" s="71"/>
      <c r="D635" s="71"/>
      <c r="E635" s="71"/>
      <c r="F635" s="71"/>
      <c r="G635" s="71"/>
      <c r="H635" s="71"/>
      <c r="I635" s="71"/>
      <c r="J635" s="71"/>
      <c r="K635" s="71"/>
      <c r="L635" s="71"/>
      <c r="M635" s="71"/>
      <c r="N635" s="71"/>
      <c r="O635" s="71"/>
      <c r="P635" s="71"/>
      <c r="Q635" s="148"/>
      <c r="R635" s="71"/>
      <c r="S635" s="71"/>
      <c r="T635" s="71"/>
      <c r="U635" s="71"/>
      <c r="V635" s="71"/>
      <c r="W635" s="71"/>
      <c r="X635" s="113"/>
      <c r="Y635" s="71"/>
      <c r="Z635" s="71"/>
      <c r="AA635" s="71"/>
    </row>
    <row r="636" spans="1:27" ht="14.25" customHeight="1" x14ac:dyDescent="0.25">
      <c r="A636" s="71"/>
      <c r="B636" s="71"/>
      <c r="C636" s="71"/>
      <c r="D636" s="71"/>
      <c r="E636" s="71"/>
      <c r="F636" s="71"/>
      <c r="G636" s="71"/>
      <c r="H636" s="71"/>
      <c r="I636" s="71"/>
      <c r="J636" s="71"/>
      <c r="K636" s="71"/>
      <c r="L636" s="71"/>
      <c r="M636" s="71"/>
      <c r="N636" s="71"/>
      <c r="O636" s="71"/>
      <c r="P636" s="71"/>
      <c r="Q636" s="148"/>
      <c r="R636" s="71"/>
      <c r="S636" s="71"/>
      <c r="T636" s="71"/>
      <c r="U636" s="71"/>
      <c r="V636" s="71"/>
      <c r="W636" s="71"/>
      <c r="X636" s="113"/>
      <c r="Y636" s="71"/>
      <c r="Z636" s="71"/>
      <c r="AA636" s="71"/>
    </row>
    <row r="637" spans="1:27" ht="14.25" customHeight="1" x14ac:dyDescent="0.25">
      <c r="A637" s="71"/>
      <c r="B637" s="71"/>
      <c r="C637" s="71"/>
      <c r="D637" s="71"/>
      <c r="E637" s="71"/>
      <c r="F637" s="71"/>
      <c r="G637" s="71"/>
      <c r="H637" s="71"/>
      <c r="I637" s="71"/>
      <c r="J637" s="71"/>
      <c r="K637" s="71"/>
      <c r="L637" s="71"/>
      <c r="M637" s="71"/>
      <c r="N637" s="71"/>
      <c r="O637" s="71"/>
      <c r="P637" s="71"/>
      <c r="Q637" s="148"/>
      <c r="R637" s="71"/>
      <c r="S637" s="71"/>
      <c r="T637" s="71"/>
      <c r="U637" s="71"/>
      <c r="V637" s="71"/>
      <c r="W637" s="71"/>
      <c r="X637" s="113"/>
      <c r="Y637" s="71"/>
      <c r="Z637" s="71"/>
      <c r="AA637" s="71"/>
    </row>
    <row r="638" spans="1:27" ht="14.25" customHeight="1" x14ac:dyDescent="0.25">
      <c r="A638" s="71"/>
      <c r="B638" s="71"/>
      <c r="C638" s="71"/>
      <c r="D638" s="71"/>
      <c r="E638" s="71"/>
      <c r="F638" s="71"/>
      <c r="G638" s="71"/>
      <c r="H638" s="71"/>
      <c r="I638" s="71"/>
      <c r="J638" s="71"/>
      <c r="K638" s="71"/>
      <c r="L638" s="71"/>
      <c r="M638" s="71"/>
      <c r="N638" s="71"/>
      <c r="O638" s="71"/>
      <c r="P638" s="71"/>
      <c r="Q638" s="148"/>
      <c r="R638" s="71"/>
      <c r="S638" s="71"/>
      <c r="T638" s="71"/>
      <c r="U638" s="71"/>
      <c r="V638" s="71"/>
      <c r="W638" s="71"/>
      <c r="X638" s="113"/>
      <c r="Y638" s="71"/>
      <c r="Z638" s="71"/>
      <c r="AA638" s="71"/>
    </row>
    <row r="639" spans="1:27" ht="14.25" customHeight="1" x14ac:dyDescent="0.25">
      <c r="A639" s="71"/>
      <c r="B639" s="71"/>
      <c r="C639" s="71"/>
      <c r="D639" s="71"/>
      <c r="E639" s="71"/>
      <c r="F639" s="71"/>
      <c r="G639" s="71"/>
      <c r="H639" s="71"/>
      <c r="I639" s="71"/>
      <c r="J639" s="71"/>
      <c r="K639" s="71"/>
      <c r="L639" s="71"/>
      <c r="M639" s="71"/>
      <c r="N639" s="71"/>
      <c r="O639" s="71"/>
      <c r="P639" s="71"/>
      <c r="Q639" s="148"/>
      <c r="R639" s="71"/>
      <c r="S639" s="71"/>
      <c r="T639" s="71"/>
      <c r="U639" s="71"/>
      <c r="V639" s="71"/>
      <c r="W639" s="71"/>
      <c r="X639" s="113"/>
      <c r="Y639" s="71"/>
      <c r="Z639" s="71"/>
      <c r="AA639" s="71"/>
    </row>
    <row r="640" spans="1:27" ht="14.25" customHeight="1" x14ac:dyDescent="0.25">
      <c r="A640" s="71"/>
      <c r="B640" s="71"/>
      <c r="C640" s="71"/>
      <c r="D640" s="71"/>
      <c r="E640" s="71"/>
      <c r="F640" s="71"/>
      <c r="G640" s="71"/>
      <c r="H640" s="71"/>
      <c r="I640" s="71"/>
      <c r="J640" s="71"/>
      <c r="K640" s="71"/>
      <c r="L640" s="71"/>
      <c r="M640" s="71"/>
      <c r="N640" s="71"/>
      <c r="O640" s="71"/>
      <c r="P640" s="71"/>
      <c r="Q640" s="148"/>
      <c r="R640" s="71"/>
      <c r="S640" s="71"/>
      <c r="T640" s="71"/>
      <c r="U640" s="71"/>
      <c r="V640" s="71"/>
      <c r="W640" s="71"/>
      <c r="X640" s="113"/>
      <c r="Y640" s="71"/>
      <c r="Z640" s="71"/>
      <c r="AA640" s="71"/>
    </row>
    <row r="641" spans="1:27" ht="14.25" customHeight="1" x14ac:dyDescent="0.25">
      <c r="A641" s="71"/>
      <c r="B641" s="71"/>
      <c r="C641" s="71"/>
      <c r="D641" s="71"/>
      <c r="E641" s="71"/>
      <c r="F641" s="71"/>
      <c r="G641" s="71"/>
      <c r="H641" s="71"/>
      <c r="I641" s="71"/>
      <c r="J641" s="71"/>
      <c r="K641" s="71"/>
      <c r="L641" s="71"/>
      <c r="M641" s="71"/>
      <c r="N641" s="71"/>
      <c r="O641" s="71"/>
      <c r="P641" s="71"/>
      <c r="Q641" s="148"/>
      <c r="R641" s="71"/>
      <c r="S641" s="71"/>
      <c r="T641" s="71"/>
      <c r="U641" s="71"/>
      <c r="V641" s="71"/>
      <c r="W641" s="71"/>
      <c r="X641" s="113"/>
      <c r="Y641" s="71"/>
      <c r="Z641" s="71"/>
      <c r="AA641" s="71"/>
    </row>
    <row r="642" spans="1:27" ht="14.25" customHeight="1" x14ac:dyDescent="0.25">
      <c r="A642" s="71"/>
      <c r="B642" s="71"/>
      <c r="C642" s="71"/>
      <c r="D642" s="71"/>
      <c r="E642" s="71"/>
      <c r="F642" s="71"/>
      <c r="G642" s="71"/>
      <c r="H642" s="71"/>
      <c r="I642" s="71"/>
      <c r="J642" s="71"/>
      <c r="K642" s="71"/>
      <c r="L642" s="71"/>
      <c r="M642" s="71"/>
      <c r="N642" s="71"/>
      <c r="O642" s="71"/>
      <c r="P642" s="71"/>
      <c r="Q642" s="148"/>
      <c r="R642" s="71"/>
      <c r="S642" s="71"/>
      <c r="T642" s="71"/>
      <c r="U642" s="71"/>
      <c r="V642" s="71"/>
      <c r="W642" s="71"/>
      <c r="X642" s="113"/>
      <c r="Y642" s="71"/>
      <c r="Z642" s="71"/>
      <c r="AA642" s="71"/>
    </row>
    <row r="643" spans="1:27" ht="14.25" customHeight="1" x14ac:dyDescent="0.25">
      <c r="A643" s="71"/>
      <c r="B643" s="71"/>
      <c r="C643" s="71"/>
      <c r="D643" s="71"/>
      <c r="E643" s="71"/>
      <c r="F643" s="71"/>
      <c r="G643" s="71"/>
      <c r="H643" s="71"/>
      <c r="I643" s="71"/>
      <c r="J643" s="71"/>
      <c r="K643" s="71"/>
      <c r="L643" s="71"/>
      <c r="M643" s="71"/>
      <c r="N643" s="71"/>
      <c r="O643" s="71"/>
      <c r="P643" s="71"/>
      <c r="Q643" s="148"/>
      <c r="R643" s="71"/>
      <c r="S643" s="71"/>
      <c r="T643" s="71"/>
      <c r="U643" s="71"/>
      <c r="V643" s="71"/>
      <c r="W643" s="71"/>
      <c r="X643" s="113"/>
      <c r="Y643" s="71"/>
      <c r="Z643" s="71"/>
      <c r="AA643" s="71"/>
    </row>
    <row r="644" spans="1:27" ht="14.25" customHeight="1" x14ac:dyDescent="0.25">
      <c r="A644" s="71"/>
      <c r="B644" s="71"/>
      <c r="C644" s="71"/>
      <c r="D644" s="71"/>
      <c r="E644" s="71"/>
      <c r="F644" s="71"/>
      <c r="G644" s="71"/>
      <c r="H644" s="71"/>
      <c r="I644" s="71"/>
      <c r="J644" s="71"/>
      <c r="K644" s="71"/>
      <c r="L644" s="71"/>
      <c r="M644" s="71"/>
      <c r="N644" s="71"/>
      <c r="O644" s="71"/>
      <c r="P644" s="71"/>
      <c r="Q644" s="148"/>
      <c r="R644" s="71"/>
      <c r="S644" s="71"/>
      <c r="T644" s="71"/>
      <c r="U644" s="71"/>
      <c r="V644" s="71"/>
      <c r="W644" s="71"/>
      <c r="X644" s="113"/>
      <c r="Y644" s="71"/>
      <c r="Z644" s="71"/>
      <c r="AA644" s="71"/>
    </row>
    <row r="645" spans="1:27" ht="14.25" customHeight="1" x14ac:dyDescent="0.25">
      <c r="A645" s="71"/>
      <c r="B645" s="71"/>
      <c r="C645" s="71"/>
      <c r="D645" s="71"/>
      <c r="E645" s="71"/>
      <c r="F645" s="71"/>
      <c r="G645" s="71"/>
      <c r="H645" s="71"/>
      <c r="I645" s="71"/>
      <c r="J645" s="71"/>
      <c r="K645" s="71"/>
      <c r="L645" s="71"/>
      <c r="M645" s="71"/>
      <c r="N645" s="71"/>
      <c r="O645" s="71"/>
      <c r="P645" s="71"/>
      <c r="Q645" s="148"/>
      <c r="R645" s="71"/>
      <c r="S645" s="71"/>
      <c r="T645" s="71"/>
      <c r="U645" s="71"/>
      <c r="V645" s="71"/>
      <c r="W645" s="71"/>
      <c r="X645" s="113"/>
      <c r="Y645" s="71"/>
      <c r="Z645" s="71"/>
      <c r="AA645" s="71"/>
    </row>
    <row r="646" spans="1:27" ht="14.25" customHeight="1" x14ac:dyDescent="0.25">
      <c r="A646" s="71"/>
      <c r="B646" s="71"/>
      <c r="C646" s="71"/>
      <c r="D646" s="71"/>
      <c r="E646" s="71"/>
      <c r="F646" s="71"/>
      <c r="G646" s="71"/>
      <c r="H646" s="71"/>
      <c r="I646" s="71"/>
      <c r="J646" s="71"/>
      <c r="K646" s="71"/>
      <c r="L646" s="71"/>
      <c r="M646" s="71"/>
      <c r="N646" s="71"/>
      <c r="O646" s="71"/>
      <c r="P646" s="71"/>
      <c r="Q646" s="148"/>
      <c r="R646" s="71"/>
      <c r="S646" s="71"/>
      <c r="T646" s="71"/>
      <c r="U646" s="71"/>
      <c r="V646" s="71"/>
      <c r="W646" s="71"/>
      <c r="X646" s="113"/>
      <c r="Y646" s="71"/>
      <c r="Z646" s="71"/>
      <c r="AA646" s="71"/>
    </row>
    <row r="647" spans="1:27" ht="14.25" customHeight="1" x14ac:dyDescent="0.25">
      <c r="A647" s="71"/>
      <c r="B647" s="71"/>
      <c r="C647" s="71"/>
      <c r="D647" s="71"/>
      <c r="E647" s="71"/>
      <c r="F647" s="71"/>
      <c r="G647" s="71"/>
      <c r="H647" s="71"/>
      <c r="I647" s="71"/>
      <c r="J647" s="71"/>
      <c r="K647" s="71"/>
      <c r="L647" s="71"/>
      <c r="M647" s="71"/>
      <c r="N647" s="71"/>
      <c r="O647" s="71"/>
      <c r="P647" s="71"/>
      <c r="Q647" s="148"/>
      <c r="R647" s="71"/>
      <c r="S647" s="71"/>
      <c r="T647" s="71"/>
      <c r="U647" s="71"/>
      <c r="V647" s="71"/>
      <c r="W647" s="71"/>
      <c r="X647" s="113"/>
      <c r="Y647" s="71"/>
      <c r="Z647" s="71"/>
      <c r="AA647" s="71"/>
    </row>
    <row r="648" spans="1:27" ht="14.25" customHeight="1" x14ac:dyDescent="0.25">
      <c r="A648" s="71"/>
      <c r="B648" s="71"/>
      <c r="C648" s="71"/>
      <c r="D648" s="71"/>
      <c r="E648" s="71"/>
      <c r="F648" s="71"/>
      <c r="G648" s="71"/>
      <c r="H648" s="71"/>
      <c r="I648" s="71"/>
      <c r="J648" s="71"/>
      <c r="K648" s="71"/>
      <c r="L648" s="71"/>
      <c r="M648" s="71"/>
      <c r="N648" s="71"/>
      <c r="O648" s="71"/>
      <c r="P648" s="71"/>
      <c r="Q648" s="148"/>
      <c r="R648" s="71"/>
      <c r="S648" s="71"/>
      <c r="T648" s="71"/>
      <c r="U648" s="71"/>
      <c r="V648" s="71"/>
      <c r="W648" s="71"/>
      <c r="X648" s="113"/>
      <c r="Y648" s="71"/>
      <c r="Z648" s="71"/>
      <c r="AA648" s="71"/>
    </row>
    <row r="649" spans="1:27" ht="14.25" customHeight="1" x14ac:dyDescent="0.25">
      <c r="A649" s="71"/>
      <c r="B649" s="71"/>
      <c r="C649" s="71"/>
      <c r="D649" s="71"/>
      <c r="E649" s="71"/>
      <c r="F649" s="71"/>
      <c r="G649" s="71"/>
      <c r="H649" s="71"/>
      <c r="I649" s="71"/>
      <c r="J649" s="71"/>
      <c r="K649" s="71"/>
      <c r="L649" s="71"/>
      <c r="M649" s="71"/>
      <c r="N649" s="71"/>
      <c r="O649" s="71"/>
      <c r="P649" s="71"/>
      <c r="Q649" s="148"/>
      <c r="R649" s="71"/>
      <c r="S649" s="71"/>
      <c r="T649" s="71"/>
      <c r="U649" s="71"/>
      <c r="V649" s="71"/>
      <c r="W649" s="71"/>
      <c r="X649" s="113"/>
      <c r="Y649" s="71"/>
      <c r="Z649" s="71"/>
      <c r="AA649" s="71"/>
    </row>
    <row r="650" spans="1:27" ht="14.25" customHeight="1" x14ac:dyDescent="0.25">
      <c r="A650" s="71"/>
      <c r="B650" s="71"/>
      <c r="C650" s="71"/>
      <c r="D650" s="71"/>
      <c r="E650" s="71"/>
      <c r="F650" s="71"/>
      <c r="G650" s="71"/>
      <c r="H650" s="71"/>
      <c r="I650" s="71"/>
      <c r="J650" s="71"/>
      <c r="K650" s="71"/>
      <c r="L650" s="71"/>
      <c r="M650" s="71"/>
      <c r="N650" s="71"/>
      <c r="O650" s="71"/>
      <c r="P650" s="71"/>
      <c r="Q650" s="148"/>
      <c r="R650" s="71"/>
      <c r="S650" s="71"/>
      <c r="T650" s="71"/>
      <c r="U650" s="71"/>
      <c r="V650" s="71"/>
      <c r="W650" s="71"/>
      <c r="X650" s="113"/>
      <c r="Y650" s="71"/>
      <c r="Z650" s="71"/>
      <c r="AA650" s="71"/>
    </row>
    <row r="651" spans="1:27" ht="14.25" customHeight="1" x14ac:dyDescent="0.25">
      <c r="A651" s="71"/>
      <c r="B651" s="71"/>
      <c r="C651" s="71"/>
      <c r="D651" s="71"/>
      <c r="E651" s="71"/>
      <c r="F651" s="71"/>
      <c r="G651" s="71"/>
      <c r="H651" s="71"/>
      <c r="I651" s="71"/>
      <c r="J651" s="71"/>
      <c r="K651" s="71"/>
      <c r="L651" s="71"/>
      <c r="M651" s="71"/>
      <c r="N651" s="71"/>
      <c r="O651" s="71"/>
      <c r="P651" s="71"/>
      <c r="Q651" s="148"/>
      <c r="R651" s="71"/>
      <c r="S651" s="71"/>
      <c r="T651" s="71"/>
      <c r="U651" s="71"/>
      <c r="V651" s="71"/>
      <c r="W651" s="71"/>
      <c r="X651" s="113"/>
      <c r="Y651" s="71"/>
      <c r="Z651" s="71"/>
      <c r="AA651" s="71"/>
    </row>
    <row r="652" spans="1:27" ht="14.25" customHeight="1" x14ac:dyDescent="0.25">
      <c r="A652" s="71"/>
      <c r="B652" s="71"/>
      <c r="C652" s="71"/>
      <c r="D652" s="71"/>
      <c r="E652" s="71"/>
      <c r="F652" s="71"/>
      <c r="G652" s="71"/>
      <c r="H652" s="71"/>
      <c r="I652" s="71"/>
      <c r="J652" s="71"/>
      <c r="K652" s="71"/>
      <c r="L652" s="71"/>
      <c r="M652" s="71"/>
      <c r="N652" s="71"/>
      <c r="O652" s="71"/>
      <c r="P652" s="71"/>
      <c r="Q652" s="148"/>
      <c r="R652" s="71"/>
      <c r="S652" s="71"/>
      <c r="T652" s="71"/>
      <c r="U652" s="71"/>
      <c r="V652" s="71"/>
      <c r="W652" s="71"/>
      <c r="X652" s="113"/>
      <c r="Y652" s="71"/>
      <c r="Z652" s="71"/>
      <c r="AA652" s="71"/>
    </row>
    <row r="653" spans="1:27" ht="14.25" customHeight="1" x14ac:dyDescent="0.25">
      <c r="A653" s="71"/>
      <c r="B653" s="71"/>
      <c r="C653" s="71"/>
      <c r="D653" s="71"/>
      <c r="E653" s="71"/>
      <c r="F653" s="71"/>
      <c r="G653" s="71"/>
      <c r="H653" s="71"/>
      <c r="I653" s="71"/>
      <c r="J653" s="71"/>
      <c r="K653" s="71"/>
      <c r="L653" s="71"/>
      <c r="M653" s="71"/>
      <c r="N653" s="71"/>
      <c r="O653" s="71"/>
      <c r="P653" s="71"/>
      <c r="Q653" s="148"/>
      <c r="R653" s="71"/>
      <c r="S653" s="71"/>
      <c r="T653" s="71"/>
      <c r="U653" s="71"/>
      <c r="V653" s="71"/>
      <c r="W653" s="71"/>
      <c r="X653" s="113"/>
      <c r="Y653" s="71"/>
      <c r="Z653" s="71"/>
      <c r="AA653" s="71"/>
    </row>
    <row r="654" spans="1:27" ht="14.25" customHeight="1" x14ac:dyDescent="0.25">
      <c r="A654" s="71"/>
      <c r="B654" s="71"/>
      <c r="C654" s="71"/>
      <c r="D654" s="71"/>
      <c r="E654" s="71"/>
      <c r="F654" s="71"/>
      <c r="G654" s="71"/>
      <c r="H654" s="71"/>
      <c r="I654" s="71"/>
      <c r="J654" s="71"/>
      <c r="K654" s="71"/>
      <c r="L654" s="71"/>
      <c r="M654" s="71"/>
      <c r="N654" s="71"/>
      <c r="O654" s="71"/>
      <c r="P654" s="71"/>
      <c r="Q654" s="148"/>
      <c r="R654" s="71"/>
      <c r="S654" s="71"/>
      <c r="T654" s="71"/>
      <c r="U654" s="71"/>
      <c r="V654" s="71"/>
      <c r="W654" s="71"/>
      <c r="X654" s="113"/>
      <c r="Y654" s="71"/>
      <c r="Z654" s="71"/>
      <c r="AA654" s="71"/>
    </row>
    <row r="655" spans="1:27" ht="14.25" customHeight="1" x14ac:dyDescent="0.25">
      <c r="A655" s="71"/>
      <c r="B655" s="71"/>
      <c r="C655" s="71"/>
      <c r="D655" s="71"/>
      <c r="E655" s="71"/>
      <c r="F655" s="71"/>
      <c r="G655" s="71"/>
      <c r="H655" s="71"/>
      <c r="I655" s="71"/>
      <c r="J655" s="71"/>
      <c r="K655" s="71"/>
      <c r="L655" s="71"/>
      <c r="M655" s="71"/>
      <c r="N655" s="71"/>
      <c r="O655" s="71"/>
      <c r="P655" s="71"/>
      <c r="Q655" s="148"/>
      <c r="R655" s="71"/>
      <c r="S655" s="71"/>
      <c r="T655" s="71"/>
      <c r="U655" s="71"/>
      <c r="V655" s="71"/>
      <c r="W655" s="71"/>
      <c r="X655" s="113"/>
      <c r="Y655" s="71"/>
      <c r="Z655" s="71"/>
      <c r="AA655" s="71"/>
    </row>
    <row r="656" spans="1:27" ht="14.25" customHeight="1" x14ac:dyDescent="0.25">
      <c r="A656" s="71"/>
      <c r="B656" s="71"/>
      <c r="C656" s="71"/>
      <c r="D656" s="71"/>
      <c r="E656" s="71"/>
      <c r="F656" s="71"/>
      <c r="G656" s="71"/>
      <c r="H656" s="71"/>
      <c r="I656" s="71"/>
      <c r="J656" s="71"/>
      <c r="K656" s="71"/>
      <c r="L656" s="71"/>
      <c r="M656" s="71"/>
      <c r="N656" s="71"/>
      <c r="O656" s="71"/>
      <c r="P656" s="71"/>
      <c r="Q656" s="148"/>
      <c r="R656" s="71"/>
      <c r="S656" s="71"/>
      <c r="T656" s="71"/>
      <c r="U656" s="71"/>
      <c r="V656" s="71"/>
      <c r="W656" s="71"/>
      <c r="X656" s="113"/>
      <c r="Y656" s="71"/>
      <c r="Z656" s="71"/>
      <c r="AA656" s="71"/>
    </row>
    <row r="657" spans="1:27" ht="14.25" customHeight="1" x14ac:dyDescent="0.25">
      <c r="A657" s="71"/>
      <c r="B657" s="71"/>
      <c r="C657" s="71"/>
      <c r="D657" s="71"/>
      <c r="E657" s="71"/>
      <c r="F657" s="71"/>
      <c r="G657" s="71"/>
      <c r="H657" s="71"/>
      <c r="I657" s="71"/>
      <c r="J657" s="71"/>
      <c r="K657" s="71"/>
      <c r="L657" s="71"/>
      <c r="M657" s="71"/>
      <c r="N657" s="71"/>
      <c r="O657" s="71"/>
      <c r="P657" s="71"/>
      <c r="Q657" s="148"/>
      <c r="R657" s="71"/>
      <c r="S657" s="71"/>
      <c r="T657" s="71"/>
      <c r="U657" s="71"/>
      <c r="V657" s="71"/>
      <c r="W657" s="71"/>
      <c r="X657" s="113"/>
      <c r="Y657" s="71"/>
      <c r="Z657" s="71"/>
      <c r="AA657" s="71"/>
    </row>
    <row r="658" spans="1:27" ht="14.25" customHeight="1" x14ac:dyDescent="0.25">
      <c r="A658" s="71"/>
      <c r="B658" s="71"/>
      <c r="C658" s="71"/>
      <c r="D658" s="71"/>
      <c r="E658" s="71"/>
      <c r="F658" s="71"/>
      <c r="G658" s="71"/>
      <c r="H658" s="71"/>
      <c r="I658" s="71"/>
      <c r="J658" s="71"/>
      <c r="K658" s="71"/>
      <c r="L658" s="71"/>
      <c r="M658" s="71"/>
      <c r="N658" s="71"/>
      <c r="O658" s="71"/>
      <c r="P658" s="71"/>
      <c r="Q658" s="148"/>
      <c r="R658" s="71"/>
      <c r="S658" s="71"/>
      <c r="T658" s="71"/>
      <c r="U658" s="71"/>
      <c r="V658" s="71"/>
      <c r="W658" s="71"/>
      <c r="X658" s="113"/>
      <c r="Y658" s="71"/>
      <c r="Z658" s="71"/>
      <c r="AA658" s="71"/>
    </row>
    <row r="659" spans="1:27" ht="14.25" customHeight="1" x14ac:dyDescent="0.25">
      <c r="A659" s="71"/>
      <c r="B659" s="71"/>
      <c r="C659" s="71"/>
      <c r="D659" s="71"/>
      <c r="E659" s="71"/>
      <c r="F659" s="71"/>
      <c r="G659" s="71"/>
      <c r="H659" s="71"/>
      <c r="I659" s="71"/>
      <c r="J659" s="71"/>
      <c r="K659" s="71"/>
      <c r="L659" s="71"/>
      <c r="M659" s="71"/>
      <c r="N659" s="71"/>
      <c r="O659" s="71"/>
      <c r="P659" s="71"/>
      <c r="Q659" s="148"/>
      <c r="R659" s="71"/>
      <c r="S659" s="71"/>
      <c r="T659" s="71"/>
      <c r="U659" s="71"/>
      <c r="V659" s="71"/>
      <c r="W659" s="71"/>
      <c r="X659" s="113"/>
      <c r="Y659" s="71"/>
      <c r="Z659" s="71"/>
      <c r="AA659" s="71"/>
    </row>
    <row r="660" spans="1:27" ht="14.25" customHeight="1" x14ac:dyDescent="0.25">
      <c r="A660" s="71"/>
      <c r="B660" s="71"/>
      <c r="C660" s="71"/>
      <c r="D660" s="71"/>
      <c r="E660" s="71"/>
      <c r="F660" s="71"/>
      <c r="G660" s="71"/>
      <c r="H660" s="71"/>
      <c r="I660" s="71"/>
      <c r="J660" s="71"/>
      <c r="K660" s="71"/>
      <c r="L660" s="71"/>
      <c r="M660" s="71"/>
      <c r="N660" s="71"/>
      <c r="O660" s="71"/>
      <c r="P660" s="71"/>
      <c r="Q660" s="148"/>
      <c r="R660" s="71"/>
      <c r="S660" s="71"/>
      <c r="T660" s="71"/>
      <c r="U660" s="71"/>
      <c r="V660" s="71"/>
      <c r="W660" s="71"/>
      <c r="X660" s="113"/>
      <c r="Y660" s="71"/>
      <c r="Z660" s="71"/>
      <c r="AA660" s="71"/>
    </row>
    <row r="661" spans="1:27" ht="14.25" customHeight="1" x14ac:dyDescent="0.25">
      <c r="A661" s="71"/>
      <c r="B661" s="71"/>
      <c r="C661" s="71"/>
      <c r="D661" s="71"/>
      <c r="E661" s="71"/>
      <c r="F661" s="71"/>
      <c r="G661" s="71"/>
      <c r="H661" s="71"/>
      <c r="I661" s="71"/>
      <c r="J661" s="71"/>
      <c r="K661" s="71"/>
      <c r="L661" s="71"/>
      <c r="M661" s="71"/>
      <c r="N661" s="71"/>
      <c r="O661" s="71"/>
      <c r="P661" s="71"/>
      <c r="Q661" s="148"/>
      <c r="R661" s="71"/>
      <c r="S661" s="71"/>
      <c r="T661" s="71"/>
      <c r="U661" s="71"/>
      <c r="V661" s="71"/>
      <c r="W661" s="71"/>
      <c r="X661" s="113"/>
      <c r="Y661" s="71"/>
      <c r="Z661" s="71"/>
      <c r="AA661" s="71"/>
    </row>
    <row r="662" spans="1:27" ht="14.25" customHeight="1" x14ac:dyDescent="0.25">
      <c r="A662" s="71"/>
      <c r="B662" s="71"/>
      <c r="C662" s="71"/>
      <c r="D662" s="71"/>
      <c r="E662" s="71"/>
      <c r="F662" s="71"/>
      <c r="G662" s="71"/>
      <c r="H662" s="71"/>
      <c r="I662" s="71"/>
      <c r="J662" s="71"/>
      <c r="K662" s="71"/>
      <c r="L662" s="71"/>
      <c r="M662" s="71"/>
      <c r="N662" s="71"/>
      <c r="O662" s="71"/>
      <c r="P662" s="71"/>
      <c r="Q662" s="148"/>
      <c r="R662" s="71"/>
      <c r="S662" s="71"/>
      <c r="T662" s="71"/>
      <c r="U662" s="71"/>
      <c r="V662" s="71"/>
      <c r="W662" s="71"/>
      <c r="X662" s="113"/>
      <c r="Y662" s="71"/>
      <c r="Z662" s="71"/>
      <c r="AA662" s="71"/>
    </row>
    <row r="663" spans="1:27" ht="14.25" customHeight="1" x14ac:dyDescent="0.25">
      <c r="A663" s="71"/>
      <c r="B663" s="71"/>
      <c r="C663" s="71"/>
      <c r="D663" s="71"/>
      <c r="E663" s="71"/>
      <c r="F663" s="71"/>
      <c r="G663" s="71"/>
      <c r="H663" s="71"/>
      <c r="I663" s="71"/>
      <c r="J663" s="71"/>
      <c r="K663" s="71"/>
      <c r="L663" s="71"/>
      <c r="M663" s="71"/>
      <c r="N663" s="71"/>
      <c r="O663" s="71"/>
      <c r="P663" s="71"/>
      <c r="Q663" s="148"/>
      <c r="R663" s="71"/>
      <c r="S663" s="71"/>
      <c r="T663" s="71"/>
      <c r="U663" s="71"/>
      <c r="V663" s="71"/>
      <c r="W663" s="71"/>
      <c r="X663" s="113"/>
      <c r="Y663" s="71"/>
      <c r="Z663" s="71"/>
      <c r="AA663" s="71"/>
    </row>
    <row r="664" spans="1:27" ht="14.25" customHeight="1" x14ac:dyDescent="0.25">
      <c r="A664" s="71"/>
      <c r="B664" s="71"/>
      <c r="C664" s="71"/>
      <c r="D664" s="71"/>
      <c r="E664" s="71"/>
      <c r="F664" s="71"/>
      <c r="G664" s="71"/>
      <c r="H664" s="71"/>
      <c r="I664" s="71"/>
      <c r="J664" s="71"/>
      <c r="K664" s="71"/>
      <c r="L664" s="71"/>
      <c r="M664" s="71"/>
      <c r="N664" s="71"/>
      <c r="O664" s="71"/>
      <c r="P664" s="71"/>
      <c r="Q664" s="148"/>
      <c r="R664" s="71"/>
      <c r="S664" s="71"/>
      <c r="T664" s="71"/>
      <c r="U664" s="71"/>
      <c r="V664" s="71"/>
      <c r="W664" s="71"/>
      <c r="X664" s="113"/>
      <c r="Y664" s="71"/>
      <c r="Z664" s="71"/>
      <c r="AA664" s="71"/>
    </row>
    <row r="665" spans="1:27" ht="14.25" customHeight="1" x14ac:dyDescent="0.25">
      <c r="A665" s="71"/>
      <c r="B665" s="71"/>
      <c r="C665" s="71"/>
      <c r="D665" s="71"/>
      <c r="E665" s="71"/>
      <c r="F665" s="71"/>
      <c r="G665" s="71"/>
      <c r="H665" s="71"/>
      <c r="I665" s="71"/>
      <c r="J665" s="71"/>
      <c r="K665" s="71"/>
      <c r="L665" s="71"/>
      <c r="M665" s="71"/>
      <c r="N665" s="71"/>
      <c r="O665" s="71"/>
      <c r="P665" s="71"/>
      <c r="Q665" s="148"/>
      <c r="R665" s="71"/>
      <c r="S665" s="71"/>
      <c r="T665" s="71"/>
      <c r="U665" s="71"/>
      <c r="V665" s="71"/>
      <c r="W665" s="71"/>
      <c r="X665" s="113"/>
      <c r="Y665" s="71"/>
      <c r="Z665" s="71"/>
      <c r="AA665" s="71"/>
    </row>
    <row r="666" spans="1:27" ht="14.25" customHeight="1" x14ac:dyDescent="0.25">
      <c r="A666" s="71"/>
      <c r="B666" s="71"/>
      <c r="C666" s="71"/>
      <c r="D666" s="71"/>
      <c r="E666" s="71"/>
      <c r="F666" s="71"/>
      <c r="G666" s="71"/>
      <c r="H666" s="71"/>
      <c r="I666" s="71"/>
      <c r="J666" s="71"/>
      <c r="K666" s="71"/>
      <c r="L666" s="71"/>
      <c r="M666" s="71"/>
      <c r="N666" s="71"/>
      <c r="O666" s="71"/>
      <c r="P666" s="71"/>
      <c r="Q666" s="148"/>
      <c r="R666" s="71"/>
      <c r="S666" s="71"/>
      <c r="T666" s="71"/>
      <c r="U666" s="71"/>
      <c r="V666" s="71"/>
      <c r="W666" s="71"/>
      <c r="X666" s="113"/>
      <c r="Y666" s="71"/>
      <c r="Z666" s="71"/>
      <c r="AA666" s="71"/>
    </row>
    <row r="667" spans="1:27" ht="14.25" customHeight="1" x14ac:dyDescent="0.25">
      <c r="A667" s="71"/>
      <c r="B667" s="71"/>
      <c r="C667" s="71"/>
      <c r="D667" s="71"/>
      <c r="E667" s="71"/>
      <c r="F667" s="71"/>
      <c r="G667" s="71"/>
      <c r="H667" s="71"/>
      <c r="I667" s="71"/>
      <c r="J667" s="71"/>
      <c r="K667" s="71"/>
      <c r="L667" s="71"/>
      <c r="M667" s="71"/>
      <c r="N667" s="71"/>
      <c r="O667" s="71"/>
      <c r="P667" s="71"/>
      <c r="Q667" s="148"/>
      <c r="R667" s="71"/>
      <c r="S667" s="71"/>
      <c r="T667" s="71"/>
      <c r="U667" s="71"/>
      <c r="V667" s="71"/>
      <c r="W667" s="71"/>
      <c r="X667" s="113"/>
      <c r="Y667" s="71"/>
      <c r="Z667" s="71"/>
      <c r="AA667" s="71"/>
    </row>
    <row r="668" spans="1:27" ht="14.25" customHeight="1" x14ac:dyDescent="0.25">
      <c r="A668" s="71"/>
      <c r="B668" s="71"/>
      <c r="C668" s="71"/>
      <c r="D668" s="71"/>
      <c r="E668" s="71"/>
      <c r="F668" s="71"/>
      <c r="G668" s="71"/>
      <c r="H668" s="71"/>
      <c r="I668" s="71"/>
      <c r="J668" s="71"/>
      <c r="K668" s="71"/>
      <c r="L668" s="71"/>
      <c r="M668" s="71"/>
      <c r="N668" s="71"/>
      <c r="O668" s="71"/>
      <c r="P668" s="71"/>
      <c r="Q668" s="148"/>
      <c r="R668" s="71"/>
      <c r="S668" s="71"/>
      <c r="T668" s="71"/>
      <c r="U668" s="71"/>
      <c r="V668" s="71"/>
      <c r="W668" s="71"/>
      <c r="X668" s="113"/>
      <c r="Y668" s="71"/>
      <c r="Z668" s="71"/>
      <c r="AA668" s="71"/>
    </row>
    <row r="669" spans="1:27" ht="14.25" customHeight="1" x14ac:dyDescent="0.25">
      <c r="A669" s="71"/>
      <c r="B669" s="71"/>
      <c r="C669" s="71"/>
      <c r="D669" s="71"/>
      <c r="E669" s="71"/>
      <c r="F669" s="71"/>
      <c r="G669" s="71"/>
      <c r="H669" s="71"/>
      <c r="I669" s="71"/>
      <c r="J669" s="71"/>
      <c r="K669" s="71"/>
      <c r="L669" s="71"/>
      <c r="M669" s="71"/>
      <c r="N669" s="71"/>
      <c r="O669" s="71"/>
      <c r="P669" s="71"/>
      <c r="Q669" s="148"/>
      <c r="R669" s="71"/>
      <c r="S669" s="71"/>
      <c r="T669" s="71"/>
      <c r="U669" s="71"/>
      <c r="V669" s="71"/>
      <c r="W669" s="71"/>
      <c r="X669" s="113"/>
      <c r="Y669" s="71"/>
      <c r="Z669" s="71"/>
      <c r="AA669" s="71"/>
    </row>
    <row r="670" spans="1:27" ht="14.25" customHeight="1" x14ac:dyDescent="0.25">
      <c r="A670" s="71"/>
      <c r="B670" s="71"/>
      <c r="C670" s="71"/>
      <c r="D670" s="71"/>
      <c r="E670" s="71"/>
      <c r="F670" s="71"/>
      <c r="G670" s="71"/>
      <c r="H670" s="71"/>
      <c r="I670" s="71"/>
      <c r="J670" s="71"/>
      <c r="K670" s="71"/>
      <c r="L670" s="71"/>
      <c r="M670" s="71"/>
      <c r="N670" s="71"/>
      <c r="O670" s="71"/>
      <c r="P670" s="71"/>
      <c r="Q670" s="148"/>
      <c r="R670" s="71"/>
      <c r="S670" s="71"/>
      <c r="T670" s="71"/>
      <c r="U670" s="71"/>
      <c r="V670" s="71"/>
      <c r="W670" s="71"/>
      <c r="X670" s="113"/>
      <c r="Y670" s="71"/>
      <c r="Z670" s="71"/>
      <c r="AA670" s="71"/>
    </row>
    <row r="671" spans="1:27" ht="14.25" customHeight="1" x14ac:dyDescent="0.25">
      <c r="A671" s="71"/>
      <c r="B671" s="71"/>
      <c r="C671" s="71"/>
      <c r="D671" s="71"/>
      <c r="E671" s="71"/>
      <c r="F671" s="71"/>
      <c r="G671" s="71"/>
      <c r="H671" s="71"/>
      <c r="I671" s="71"/>
      <c r="J671" s="71"/>
      <c r="K671" s="71"/>
      <c r="L671" s="71"/>
      <c r="M671" s="71"/>
      <c r="N671" s="71"/>
      <c r="O671" s="71"/>
      <c r="P671" s="71"/>
      <c r="Q671" s="148"/>
      <c r="R671" s="71"/>
      <c r="S671" s="71"/>
      <c r="T671" s="71"/>
      <c r="U671" s="71"/>
      <c r="V671" s="71"/>
      <c r="W671" s="71"/>
      <c r="X671" s="113"/>
      <c r="Y671" s="71"/>
      <c r="Z671" s="71"/>
      <c r="AA671" s="71"/>
    </row>
    <row r="672" spans="1:27" ht="14.25" customHeight="1" x14ac:dyDescent="0.25">
      <c r="A672" s="71"/>
      <c r="B672" s="71"/>
      <c r="C672" s="71"/>
      <c r="D672" s="71"/>
      <c r="E672" s="71"/>
      <c r="F672" s="71"/>
      <c r="G672" s="71"/>
      <c r="H672" s="71"/>
      <c r="I672" s="71"/>
      <c r="J672" s="71"/>
      <c r="K672" s="71"/>
      <c r="L672" s="71"/>
      <c r="M672" s="71"/>
      <c r="N672" s="71"/>
      <c r="O672" s="71"/>
      <c r="P672" s="71"/>
      <c r="Q672" s="148"/>
      <c r="R672" s="71"/>
      <c r="S672" s="71"/>
      <c r="T672" s="71"/>
      <c r="U672" s="71"/>
      <c r="V672" s="71"/>
      <c r="W672" s="71"/>
      <c r="X672" s="113"/>
      <c r="Y672" s="71"/>
      <c r="Z672" s="71"/>
      <c r="AA672" s="71"/>
    </row>
    <row r="673" spans="1:27" ht="14.25" customHeight="1" x14ac:dyDescent="0.25">
      <c r="A673" s="71"/>
      <c r="B673" s="71"/>
      <c r="C673" s="71"/>
      <c r="D673" s="71"/>
      <c r="E673" s="71"/>
      <c r="F673" s="71"/>
      <c r="G673" s="71"/>
      <c r="H673" s="71"/>
      <c r="I673" s="71"/>
      <c r="J673" s="71"/>
      <c r="K673" s="71"/>
      <c r="L673" s="71"/>
      <c r="M673" s="71"/>
      <c r="N673" s="71"/>
      <c r="O673" s="71"/>
      <c r="P673" s="71"/>
      <c r="Q673" s="148"/>
      <c r="R673" s="71"/>
      <c r="S673" s="71"/>
      <c r="T673" s="71"/>
      <c r="U673" s="71"/>
      <c r="V673" s="71"/>
      <c r="W673" s="71"/>
      <c r="X673" s="113"/>
      <c r="Y673" s="71"/>
      <c r="Z673" s="71"/>
      <c r="AA673" s="71"/>
    </row>
    <row r="674" spans="1:27" ht="14.25" customHeight="1" x14ac:dyDescent="0.25">
      <c r="A674" s="71"/>
      <c r="B674" s="71"/>
      <c r="C674" s="71"/>
      <c r="D674" s="71"/>
      <c r="E674" s="71"/>
      <c r="F674" s="71"/>
      <c r="G674" s="71"/>
      <c r="H674" s="71"/>
      <c r="I674" s="71"/>
      <c r="J674" s="71"/>
      <c r="K674" s="71"/>
      <c r="L674" s="71"/>
      <c r="M674" s="71"/>
      <c r="N674" s="71"/>
      <c r="O674" s="71"/>
      <c r="P674" s="71"/>
      <c r="Q674" s="148"/>
      <c r="R674" s="71"/>
      <c r="S674" s="71"/>
      <c r="T674" s="71"/>
      <c r="U674" s="71"/>
      <c r="V674" s="71"/>
      <c r="W674" s="71"/>
      <c r="X674" s="113"/>
      <c r="Y674" s="71"/>
      <c r="Z674" s="71"/>
      <c r="AA674" s="71"/>
    </row>
    <row r="675" spans="1:27" ht="14.25" customHeight="1" x14ac:dyDescent="0.25">
      <c r="A675" s="71"/>
      <c r="B675" s="71"/>
      <c r="C675" s="71"/>
      <c r="D675" s="71"/>
      <c r="E675" s="71"/>
      <c r="F675" s="71"/>
      <c r="G675" s="71"/>
      <c r="H675" s="71"/>
      <c r="I675" s="71"/>
      <c r="J675" s="71"/>
      <c r="K675" s="71"/>
      <c r="L675" s="71"/>
      <c r="M675" s="71"/>
      <c r="N675" s="71"/>
      <c r="O675" s="71"/>
      <c r="P675" s="71"/>
      <c r="Q675" s="148"/>
      <c r="R675" s="71"/>
      <c r="S675" s="71"/>
      <c r="T675" s="71"/>
      <c r="U675" s="71"/>
      <c r="V675" s="71"/>
      <c r="W675" s="71"/>
      <c r="X675" s="113"/>
      <c r="Y675" s="71"/>
      <c r="Z675" s="71"/>
      <c r="AA675" s="71"/>
    </row>
    <row r="676" spans="1:27" ht="14.25" customHeight="1" x14ac:dyDescent="0.25">
      <c r="A676" s="71"/>
      <c r="B676" s="71"/>
      <c r="C676" s="71"/>
      <c r="D676" s="71"/>
      <c r="E676" s="71"/>
      <c r="F676" s="71"/>
      <c r="G676" s="71"/>
      <c r="H676" s="71"/>
      <c r="I676" s="71"/>
      <c r="J676" s="71"/>
      <c r="K676" s="71"/>
      <c r="L676" s="71"/>
      <c r="M676" s="71"/>
      <c r="N676" s="71"/>
      <c r="O676" s="71"/>
      <c r="P676" s="71"/>
      <c r="Q676" s="148"/>
      <c r="R676" s="71"/>
      <c r="S676" s="71"/>
      <c r="T676" s="71"/>
      <c r="U676" s="71"/>
      <c r="V676" s="71"/>
      <c r="W676" s="71"/>
      <c r="X676" s="113"/>
      <c r="Y676" s="71"/>
      <c r="Z676" s="71"/>
      <c r="AA676" s="71"/>
    </row>
    <row r="677" spans="1:27" ht="14.25" customHeight="1" x14ac:dyDescent="0.25">
      <c r="A677" s="71"/>
      <c r="B677" s="71"/>
      <c r="C677" s="71"/>
      <c r="D677" s="71"/>
      <c r="E677" s="71"/>
      <c r="F677" s="71"/>
      <c r="G677" s="71"/>
      <c r="H677" s="71"/>
      <c r="I677" s="71"/>
      <c r="J677" s="71"/>
      <c r="K677" s="71"/>
      <c r="L677" s="71"/>
      <c r="M677" s="71"/>
      <c r="N677" s="71"/>
      <c r="O677" s="71"/>
      <c r="P677" s="71"/>
      <c r="Q677" s="148"/>
      <c r="R677" s="71"/>
      <c r="S677" s="71"/>
      <c r="T677" s="71"/>
      <c r="U677" s="71"/>
      <c r="V677" s="71"/>
      <c r="W677" s="71"/>
      <c r="X677" s="113"/>
      <c r="Y677" s="71"/>
      <c r="Z677" s="71"/>
      <c r="AA677" s="71"/>
    </row>
    <row r="678" spans="1:27" ht="14.25" customHeight="1" x14ac:dyDescent="0.25">
      <c r="A678" s="71"/>
      <c r="B678" s="71"/>
      <c r="C678" s="71"/>
      <c r="D678" s="71"/>
      <c r="E678" s="71"/>
      <c r="F678" s="71"/>
      <c r="G678" s="71"/>
      <c r="H678" s="71"/>
      <c r="I678" s="71"/>
      <c r="J678" s="71"/>
      <c r="K678" s="71"/>
      <c r="L678" s="71"/>
      <c r="M678" s="71"/>
      <c r="N678" s="71"/>
      <c r="O678" s="71"/>
      <c r="P678" s="71"/>
      <c r="Q678" s="148"/>
      <c r="R678" s="71"/>
      <c r="S678" s="71"/>
      <c r="T678" s="71"/>
      <c r="U678" s="71"/>
      <c r="V678" s="71"/>
      <c r="W678" s="71"/>
      <c r="X678" s="113"/>
      <c r="Y678" s="71"/>
      <c r="Z678" s="71"/>
      <c r="AA678" s="71"/>
    </row>
    <row r="679" spans="1:27" ht="14.25" customHeight="1" x14ac:dyDescent="0.25">
      <c r="A679" s="71"/>
      <c r="B679" s="71"/>
      <c r="C679" s="71"/>
      <c r="D679" s="71"/>
      <c r="E679" s="71"/>
      <c r="F679" s="71"/>
      <c r="G679" s="71"/>
      <c r="H679" s="71"/>
      <c r="I679" s="71"/>
      <c r="J679" s="71"/>
      <c r="K679" s="71"/>
      <c r="L679" s="71"/>
      <c r="M679" s="71"/>
      <c r="N679" s="71"/>
      <c r="O679" s="71"/>
      <c r="P679" s="71"/>
      <c r="Q679" s="148"/>
      <c r="R679" s="71"/>
      <c r="S679" s="71"/>
      <c r="T679" s="71"/>
      <c r="U679" s="71"/>
      <c r="V679" s="71"/>
      <c r="W679" s="71"/>
      <c r="X679" s="113"/>
      <c r="Y679" s="71"/>
      <c r="Z679" s="71"/>
      <c r="AA679" s="71"/>
    </row>
    <row r="680" spans="1:27" ht="14.25" customHeight="1" x14ac:dyDescent="0.25">
      <c r="A680" s="71"/>
      <c r="B680" s="71"/>
      <c r="C680" s="71"/>
      <c r="D680" s="71"/>
      <c r="E680" s="71"/>
      <c r="F680" s="71"/>
      <c r="G680" s="71"/>
      <c r="H680" s="71"/>
      <c r="I680" s="71"/>
      <c r="J680" s="71"/>
      <c r="K680" s="71"/>
      <c r="L680" s="71"/>
      <c r="M680" s="71"/>
      <c r="N680" s="71"/>
      <c r="O680" s="71"/>
      <c r="P680" s="71"/>
      <c r="Q680" s="148"/>
      <c r="R680" s="71"/>
      <c r="S680" s="71"/>
      <c r="T680" s="71"/>
      <c r="U680" s="71"/>
      <c r="V680" s="71"/>
      <c r="W680" s="71"/>
      <c r="X680" s="113"/>
      <c r="Y680" s="71"/>
      <c r="Z680" s="71"/>
      <c r="AA680" s="71"/>
    </row>
    <row r="681" spans="1:27" ht="14.25" customHeight="1" x14ac:dyDescent="0.25">
      <c r="A681" s="71"/>
      <c r="B681" s="71"/>
      <c r="C681" s="71"/>
      <c r="D681" s="71"/>
      <c r="E681" s="71"/>
      <c r="F681" s="71"/>
      <c r="G681" s="71"/>
      <c r="H681" s="71"/>
      <c r="I681" s="71"/>
      <c r="J681" s="71"/>
      <c r="K681" s="71"/>
      <c r="L681" s="71"/>
      <c r="M681" s="71"/>
      <c r="N681" s="71"/>
      <c r="O681" s="71"/>
      <c r="P681" s="71"/>
      <c r="Q681" s="148"/>
      <c r="R681" s="71"/>
      <c r="S681" s="71"/>
      <c r="T681" s="71"/>
      <c r="U681" s="71"/>
      <c r="V681" s="71"/>
      <c r="W681" s="71"/>
      <c r="X681" s="113"/>
      <c r="Y681" s="71"/>
      <c r="Z681" s="71"/>
      <c r="AA681" s="71"/>
    </row>
    <row r="682" spans="1:27" ht="14.25" customHeight="1" x14ac:dyDescent="0.25">
      <c r="A682" s="71"/>
      <c r="B682" s="71"/>
      <c r="C682" s="71"/>
      <c r="D682" s="71"/>
      <c r="E682" s="71"/>
      <c r="F682" s="71"/>
      <c r="G682" s="71"/>
      <c r="H682" s="71"/>
      <c r="I682" s="71"/>
      <c r="J682" s="71"/>
      <c r="K682" s="71"/>
      <c r="L682" s="71"/>
      <c r="M682" s="71"/>
      <c r="N682" s="71"/>
      <c r="O682" s="71"/>
      <c r="P682" s="71"/>
      <c r="Q682" s="148"/>
      <c r="R682" s="71"/>
      <c r="S682" s="71"/>
      <c r="T682" s="71"/>
      <c r="U682" s="71"/>
      <c r="V682" s="71"/>
      <c r="W682" s="71"/>
      <c r="X682" s="113"/>
      <c r="Y682" s="71"/>
      <c r="Z682" s="71"/>
      <c r="AA682" s="71"/>
    </row>
    <row r="683" spans="1:27" ht="14.25" customHeight="1" x14ac:dyDescent="0.25">
      <c r="A683" s="71"/>
      <c r="B683" s="71"/>
      <c r="C683" s="71"/>
      <c r="D683" s="71"/>
      <c r="E683" s="71"/>
      <c r="F683" s="71"/>
      <c r="G683" s="71"/>
      <c r="H683" s="71"/>
      <c r="I683" s="71"/>
      <c r="J683" s="71"/>
      <c r="K683" s="71"/>
      <c r="L683" s="71"/>
      <c r="M683" s="71"/>
      <c r="N683" s="71"/>
      <c r="O683" s="71"/>
      <c r="P683" s="71"/>
      <c r="Q683" s="148"/>
      <c r="R683" s="71"/>
      <c r="S683" s="71"/>
      <c r="T683" s="71"/>
      <c r="U683" s="71"/>
      <c r="V683" s="71"/>
      <c r="W683" s="71"/>
      <c r="X683" s="113"/>
      <c r="Y683" s="71"/>
      <c r="Z683" s="71"/>
      <c r="AA683" s="71"/>
    </row>
    <row r="684" spans="1:27" ht="14.25" customHeight="1" x14ac:dyDescent="0.25">
      <c r="A684" s="71"/>
      <c r="B684" s="71"/>
      <c r="C684" s="71"/>
      <c r="D684" s="71"/>
      <c r="E684" s="71"/>
      <c r="F684" s="71"/>
      <c r="G684" s="71"/>
      <c r="H684" s="71"/>
      <c r="I684" s="71"/>
      <c r="J684" s="71"/>
      <c r="K684" s="71"/>
      <c r="L684" s="71"/>
      <c r="M684" s="71"/>
      <c r="N684" s="71"/>
      <c r="O684" s="71"/>
      <c r="P684" s="71"/>
      <c r="Q684" s="148"/>
      <c r="R684" s="71"/>
      <c r="S684" s="71"/>
      <c r="T684" s="71"/>
      <c r="U684" s="71"/>
      <c r="V684" s="71"/>
      <c r="W684" s="71"/>
      <c r="X684" s="113"/>
      <c r="Y684" s="71"/>
      <c r="Z684" s="71"/>
      <c r="AA684" s="71"/>
    </row>
    <row r="685" spans="1:27" ht="14.25" customHeight="1" x14ac:dyDescent="0.25">
      <c r="A685" s="71"/>
      <c r="B685" s="71"/>
      <c r="C685" s="71"/>
      <c r="D685" s="71"/>
      <c r="E685" s="71"/>
      <c r="F685" s="71"/>
      <c r="G685" s="71"/>
      <c r="H685" s="71"/>
      <c r="I685" s="71"/>
      <c r="J685" s="71"/>
      <c r="K685" s="71"/>
      <c r="L685" s="71"/>
      <c r="M685" s="71"/>
      <c r="N685" s="71"/>
      <c r="O685" s="71"/>
      <c r="P685" s="71"/>
      <c r="Q685" s="148"/>
      <c r="R685" s="71"/>
      <c r="S685" s="71"/>
      <c r="T685" s="71"/>
      <c r="U685" s="71"/>
      <c r="V685" s="71"/>
      <c r="W685" s="71"/>
      <c r="X685" s="113"/>
      <c r="Y685" s="71"/>
      <c r="Z685" s="71"/>
      <c r="AA685" s="71"/>
    </row>
    <row r="686" spans="1:27" ht="14.25" customHeight="1" x14ac:dyDescent="0.25">
      <c r="A686" s="71"/>
      <c r="B686" s="71"/>
      <c r="C686" s="71"/>
      <c r="D686" s="71"/>
      <c r="E686" s="71"/>
      <c r="F686" s="71"/>
      <c r="G686" s="71"/>
      <c r="H686" s="71"/>
      <c r="I686" s="71"/>
      <c r="J686" s="71"/>
      <c r="K686" s="71"/>
      <c r="L686" s="71"/>
      <c r="M686" s="71"/>
      <c r="N686" s="71"/>
      <c r="O686" s="71"/>
      <c r="P686" s="71"/>
      <c r="Q686" s="148"/>
      <c r="R686" s="71"/>
      <c r="S686" s="71"/>
      <c r="T686" s="71"/>
      <c r="U686" s="71"/>
      <c r="V686" s="71"/>
      <c r="W686" s="71"/>
      <c r="X686" s="113"/>
      <c r="Y686" s="71"/>
      <c r="Z686" s="71"/>
      <c r="AA686" s="71"/>
    </row>
    <row r="687" spans="1:27" ht="14.25" customHeight="1" x14ac:dyDescent="0.25">
      <c r="A687" s="71"/>
      <c r="B687" s="71"/>
      <c r="C687" s="71"/>
      <c r="D687" s="71"/>
      <c r="E687" s="71"/>
      <c r="F687" s="71"/>
      <c r="G687" s="71"/>
      <c r="H687" s="71"/>
      <c r="I687" s="71"/>
      <c r="J687" s="71"/>
      <c r="K687" s="71"/>
      <c r="L687" s="71"/>
      <c r="M687" s="71"/>
      <c r="N687" s="71"/>
      <c r="O687" s="71"/>
      <c r="P687" s="71"/>
      <c r="Q687" s="148"/>
      <c r="R687" s="71"/>
      <c r="S687" s="71"/>
      <c r="T687" s="71"/>
      <c r="U687" s="71"/>
      <c r="V687" s="71"/>
      <c r="W687" s="71"/>
      <c r="X687" s="113"/>
      <c r="Y687" s="71"/>
      <c r="Z687" s="71"/>
      <c r="AA687" s="71"/>
    </row>
    <row r="688" spans="1:27" ht="14.25" customHeight="1" x14ac:dyDescent="0.25">
      <c r="A688" s="71"/>
      <c r="B688" s="71"/>
      <c r="C688" s="71"/>
      <c r="D688" s="71"/>
      <c r="E688" s="71"/>
      <c r="F688" s="71"/>
      <c r="G688" s="71"/>
      <c r="H688" s="71"/>
      <c r="I688" s="71"/>
      <c r="J688" s="71"/>
      <c r="K688" s="71"/>
      <c r="L688" s="71"/>
      <c r="M688" s="71"/>
      <c r="N688" s="71"/>
      <c r="O688" s="71"/>
      <c r="P688" s="71"/>
      <c r="Q688" s="148"/>
      <c r="R688" s="71"/>
      <c r="S688" s="71"/>
      <c r="T688" s="71"/>
      <c r="U688" s="71"/>
      <c r="V688" s="71"/>
      <c r="W688" s="71"/>
      <c r="X688" s="113"/>
      <c r="Y688" s="71"/>
      <c r="Z688" s="71"/>
      <c r="AA688" s="71"/>
    </row>
    <row r="689" spans="1:27" ht="14.25" customHeight="1" x14ac:dyDescent="0.25">
      <c r="A689" s="71"/>
      <c r="B689" s="71"/>
      <c r="C689" s="71"/>
      <c r="D689" s="71"/>
      <c r="E689" s="71"/>
      <c r="F689" s="71"/>
      <c r="G689" s="71"/>
      <c r="H689" s="71"/>
      <c r="I689" s="71"/>
      <c r="J689" s="71"/>
      <c r="K689" s="71"/>
      <c r="L689" s="71"/>
      <c r="M689" s="71"/>
      <c r="N689" s="71"/>
      <c r="O689" s="71"/>
      <c r="P689" s="71"/>
      <c r="Q689" s="148"/>
      <c r="R689" s="71"/>
      <c r="S689" s="71"/>
      <c r="T689" s="71"/>
      <c r="U689" s="71"/>
      <c r="V689" s="71"/>
      <c r="W689" s="71"/>
      <c r="X689" s="113"/>
      <c r="Y689" s="71"/>
      <c r="Z689" s="71"/>
      <c r="AA689" s="71"/>
    </row>
    <row r="690" spans="1:27" ht="14.25" customHeight="1" x14ac:dyDescent="0.25">
      <c r="A690" s="71"/>
      <c r="B690" s="71"/>
      <c r="C690" s="71"/>
      <c r="D690" s="71"/>
      <c r="E690" s="71"/>
      <c r="F690" s="71"/>
      <c r="G690" s="71"/>
      <c r="H690" s="71"/>
      <c r="I690" s="71"/>
      <c r="J690" s="71"/>
      <c r="K690" s="71"/>
      <c r="L690" s="71"/>
      <c r="M690" s="71"/>
      <c r="N690" s="71"/>
      <c r="O690" s="71"/>
      <c r="P690" s="71"/>
      <c r="Q690" s="148"/>
      <c r="R690" s="71"/>
      <c r="S690" s="71"/>
      <c r="T690" s="71"/>
      <c r="U690" s="71"/>
      <c r="V690" s="71"/>
      <c r="W690" s="71"/>
      <c r="X690" s="113"/>
      <c r="Y690" s="71"/>
      <c r="Z690" s="71"/>
      <c r="AA690" s="71"/>
    </row>
    <row r="691" spans="1:27" ht="14.25" customHeight="1" x14ac:dyDescent="0.25">
      <c r="A691" s="71"/>
      <c r="B691" s="71"/>
      <c r="C691" s="71"/>
      <c r="D691" s="71"/>
      <c r="E691" s="71"/>
      <c r="F691" s="71"/>
      <c r="G691" s="71"/>
      <c r="H691" s="71"/>
      <c r="I691" s="71"/>
      <c r="J691" s="71"/>
      <c r="K691" s="71"/>
      <c r="L691" s="71"/>
      <c r="M691" s="71"/>
      <c r="N691" s="71"/>
      <c r="O691" s="71"/>
      <c r="P691" s="71"/>
      <c r="Q691" s="148"/>
      <c r="R691" s="71"/>
      <c r="S691" s="71"/>
      <c r="T691" s="71"/>
      <c r="U691" s="71"/>
      <c r="V691" s="71"/>
      <c r="W691" s="71"/>
      <c r="X691" s="113"/>
      <c r="Y691" s="71"/>
      <c r="Z691" s="71"/>
      <c r="AA691" s="71"/>
    </row>
    <row r="692" spans="1:27" ht="14.25" customHeight="1" x14ac:dyDescent="0.25">
      <c r="A692" s="71"/>
      <c r="B692" s="71"/>
      <c r="C692" s="71"/>
      <c r="D692" s="71"/>
      <c r="E692" s="71"/>
      <c r="F692" s="71"/>
      <c r="G692" s="71"/>
      <c r="H692" s="71"/>
      <c r="I692" s="71"/>
      <c r="J692" s="71"/>
      <c r="K692" s="71"/>
      <c r="L692" s="71"/>
      <c r="M692" s="71"/>
      <c r="N692" s="71"/>
      <c r="O692" s="71"/>
      <c r="P692" s="71"/>
      <c r="Q692" s="148"/>
      <c r="R692" s="71"/>
      <c r="S692" s="71"/>
      <c r="T692" s="71"/>
      <c r="U692" s="71"/>
      <c r="V692" s="71"/>
      <c r="W692" s="71"/>
      <c r="X692" s="113"/>
      <c r="Y692" s="71"/>
      <c r="Z692" s="71"/>
      <c r="AA692" s="71"/>
    </row>
    <row r="693" spans="1:27" ht="14.25" customHeight="1" x14ac:dyDescent="0.25">
      <c r="A693" s="71"/>
      <c r="B693" s="71"/>
      <c r="C693" s="71"/>
      <c r="D693" s="71"/>
      <c r="E693" s="71"/>
      <c r="F693" s="71"/>
      <c r="G693" s="71"/>
      <c r="H693" s="71"/>
      <c r="I693" s="71"/>
      <c r="J693" s="71"/>
      <c r="K693" s="71"/>
      <c r="L693" s="71"/>
      <c r="M693" s="71"/>
      <c r="N693" s="71"/>
      <c r="O693" s="71"/>
      <c r="P693" s="71"/>
      <c r="Q693" s="148"/>
      <c r="R693" s="71"/>
      <c r="S693" s="71"/>
      <c r="T693" s="71"/>
      <c r="U693" s="71"/>
      <c r="V693" s="71"/>
      <c r="W693" s="71"/>
      <c r="X693" s="113"/>
      <c r="Y693" s="71"/>
      <c r="Z693" s="71"/>
      <c r="AA693" s="71"/>
    </row>
    <row r="694" spans="1:27" ht="14.25" customHeight="1" x14ac:dyDescent="0.25">
      <c r="A694" s="71"/>
      <c r="B694" s="71"/>
      <c r="C694" s="71"/>
      <c r="D694" s="71"/>
      <c r="E694" s="71"/>
      <c r="F694" s="71"/>
      <c r="G694" s="71"/>
      <c r="H694" s="71"/>
      <c r="I694" s="71"/>
      <c r="J694" s="71"/>
      <c r="K694" s="71"/>
      <c r="L694" s="71"/>
      <c r="M694" s="71"/>
      <c r="N694" s="71"/>
      <c r="O694" s="71"/>
      <c r="P694" s="71"/>
      <c r="Q694" s="148"/>
      <c r="R694" s="71"/>
      <c r="S694" s="71"/>
      <c r="T694" s="71"/>
      <c r="U694" s="71"/>
      <c r="V694" s="71"/>
      <c r="W694" s="71"/>
      <c r="X694" s="113"/>
      <c r="Y694" s="71"/>
      <c r="Z694" s="71"/>
      <c r="AA694" s="71"/>
    </row>
    <row r="695" spans="1:27" ht="14.25" customHeight="1" x14ac:dyDescent="0.25">
      <c r="A695" s="71"/>
      <c r="B695" s="71"/>
      <c r="C695" s="71"/>
      <c r="D695" s="71"/>
      <c r="E695" s="71"/>
      <c r="F695" s="71"/>
      <c r="G695" s="71"/>
      <c r="H695" s="71"/>
      <c r="I695" s="71"/>
      <c r="J695" s="71"/>
      <c r="K695" s="71"/>
      <c r="L695" s="71"/>
      <c r="M695" s="71"/>
      <c r="N695" s="71"/>
      <c r="O695" s="71"/>
      <c r="P695" s="71"/>
      <c r="Q695" s="148"/>
      <c r="R695" s="71"/>
      <c r="S695" s="71"/>
      <c r="T695" s="71"/>
      <c r="U695" s="71"/>
      <c r="V695" s="71"/>
      <c r="W695" s="71"/>
      <c r="X695" s="113"/>
      <c r="Y695" s="71"/>
      <c r="Z695" s="71"/>
      <c r="AA695" s="71"/>
    </row>
    <row r="696" spans="1:27" ht="14.25" customHeight="1" x14ac:dyDescent="0.25">
      <c r="A696" s="71"/>
      <c r="B696" s="71"/>
      <c r="C696" s="71"/>
      <c r="D696" s="71"/>
      <c r="E696" s="71"/>
      <c r="F696" s="71"/>
      <c r="G696" s="71"/>
      <c r="H696" s="71"/>
      <c r="I696" s="71"/>
      <c r="J696" s="71"/>
      <c r="K696" s="71"/>
      <c r="L696" s="71"/>
      <c r="M696" s="71"/>
      <c r="N696" s="71"/>
      <c r="O696" s="71"/>
      <c r="P696" s="71"/>
      <c r="Q696" s="148"/>
      <c r="R696" s="71"/>
      <c r="S696" s="71"/>
      <c r="T696" s="71"/>
      <c r="U696" s="71"/>
      <c r="V696" s="71"/>
      <c r="W696" s="71"/>
      <c r="X696" s="113"/>
      <c r="Y696" s="71"/>
      <c r="Z696" s="71"/>
      <c r="AA696" s="71"/>
    </row>
    <row r="697" spans="1:27" ht="14.25" customHeight="1" x14ac:dyDescent="0.25">
      <c r="A697" s="71"/>
      <c r="B697" s="71"/>
      <c r="C697" s="71"/>
      <c r="D697" s="71"/>
      <c r="E697" s="71"/>
      <c r="F697" s="71"/>
      <c r="G697" s="71"/>
      <c r="H697" s="71"/>
      <c r="I697" s="71"/>
      <c r="J697" s="71"/>
      <c r="K697" s="71"/>
      <c r="L697" s="71"/>
      <c r="M697" s="71"/>
      <c r="N697" s="71"/>
      <c r="O697" s="71"/>
      <c r="P697" s="71"/>
      <c r="Q697" s="148"/>
      <c r="R697" s="71"/>
      <c r="S697" s="71"/>
      <c r="T697" s="71"/>
      <c r="U697" s="71"/>
      <c r="V697" s="71"/>
      <c r="W697" s="71"/>
      <c r="X697" s="113"/>
      <c r="Y697" s="71"/>
      <c r="Z697" s="71"/>
      <c r="AA697" s="71"/>
    </row>
    <row r="698" spans="1:27" ht="14.25" customHeight="1" x14ac:dyDescent="0.25">
      <c r="A698" s="71"/>
      <c r="B698" s="71"/>
      <c r="C698" s="71"/>
      <c r="D698" s="71"/>
      <c r="E698" s="71"/>
      <c r="F698" s="71"/>
      <c r="G698" s="71"/>
      <c r="H698" s="71"/>
      <c r="I698" s="71"/>
      <c r="J698" s="71"/>
      <c r="K698" s="71"/>
      <c r="L698" s="71"/>
      <c r="M698" s="71"/>
      <c r="N698" s="71"/>
      <c r="O698" s="71"/>
      <c r="P698" s="71"/>
      <c r="Q698" s="148"/>
      <c r="R698" s="71"/>
      <c r="S698" s="71"/>
      <c r="T698" s="71"/>
      <c r="U698" s="71"/>
      <c r="V698" s="71"/>
      <c r="W698" s="71"/>
      <c r="X698" s="113"/>
      <c r="Y698" s="71"/>
      <c r="Z698" s="71"/>
      <c r="AA698" s="71"/>
    </row>
    <row r="699" spans="1:27" ht="14.25" customHeight="1" x14ac:dyDescent="0.25">
      <c r="A699" s="71"/>
      <c r="B699" s="71"/>
      <c r="C699" s="71"/>
      <c r="D699" s="71"/>
      <c r="E699" s="71"/>
      <c r="F699" s="71"/>
      <c r="G699" s="71"/>
      <c r="H699" s="71"/>
      <c r="I699" s="71"/>
      <c r="J699" s="71"/>
      <c r="K699" s="71"/>
      <c r="L699" s="71"/>
      <c r="M699" s="71"/>
      <c r="N699" s="71"/>
      <c r="O699" s="71"/>
      <c r="P699" s="71"/>
      <c r="Q699" s="148"/>
      <c r="R699" s="71"/>
      <c r="S699" s="71"/>
      <c r="T699" s="71"/>
      <c r="U699" s="71"/>
      <c r="V699" s="71"/>
      <c r="W699" s="71"/>
      <c r="X699" s="113"/>
      <c r="Y699" s="71"/>
      <c r="Z699" s="71"/>
      <c r="AA699" s="71"/>
    </row>
    <row r="700" spans="1:27" ht="14.25" customHeight="1" x14ac:dyDescent="0.25">
      <c r="A700" s="71"/>
      <c r="B700" s="71"/>
      <c r="C700" s="71"/>
      <c r="D700" s="71"/>
      <c r="E700" s="71"/>
      <c r="F700" s="71"/>
      <c r="G700" s="71"/>
      <c r="H700" s="71"/>
      <c r="I700" s="71"/>
      <c r="J700" s="71"/>
      <c r="K700" s="71"/>
      <c r="L700" s="71"/>
      <c r="M700" s="71"/>
      <c r="N700" s="71"/>
      <c r="O700" s="71"/>
      <c r="P700" s="71"/>
      <c r="Q700" s="148"/>
      <c r="R700" s="71"/>
      <c r="S700" s="71"/>
      <c r="T700" s="71"/>
      <c r="U700" s="71"/>
      <c r="V700" s="71"/>
      <c r="W700" s="71"/>
      <c r="X700" s="113"/>
      <c r="Y700" s="71"/>
      <c r="Z700" s="71"/>
      <c r="AA700" s="71"/>
    </row>
    <row r="701" spans="1:27" ht="14.25" customHeight="1" x14ac:dyDescent="0.25">
      <c r="A701" s="71"/>
      <c r="B701" s="71"/>
      <c r="C701" s="71"/>
      <c r="D701" s="71"/>
      <c r="E701" s="71"/>
      <c r="F701" s="71"/>
      <c r="G701" s="71"/>
      <c r="H701" s="71"/>
      <c r="I701" s="71"/>
      <c r="J701" s="71"/>
      <c r="K701" s="71"/>
      <c r="L701" s="71"/>
      <c r="M701" s="71"/>
      <c r="N701" s="71"/>
      <c r="O701" s="71"/>
      <c r="P701" s="71"/>
      <c r="Q701" s="148"/>
      <c r="R701" s="71"/>
      <c r="S701" s="71"/>
      <c r="T701" s="71"/>
      <c r="U701" s="71"/>
      <c r="V701" s="71"/>
      <c r="W701" s="71"/>
      <c r="X701" s="113"/>
      <c r="Y701" s="71"/>
      <c r="Z701" s="71"/>
      <c r="AA701" s="71"/>
    </row>
    <row r="702" spans="1:27" ht="14.25" customHeight="1" x14ac:dyDescent="0.25">
      <c r="A702" s="71"/>
      <c r="B702" s="71"/>
      <c r="C702" s="71"/>
      <c r="D702" s="71"/>
      <c r="E702" s="71"/>
      <c r="F702" s="71"/>
      <c r="G702" s="71"/>
      <c r="H702" s="71"/>
      <c r="I702" s="71"/>
      <c r="J702" s="71"/>
      <c r="K702" s="71"/>
      <c r="L702" s="71"/>
      <c r="M702" s="71"/>
      <c r="N702" s="71"/>
      <c r="O702" s="71"/>
      <c r="P702" s="71"/>
      <c r="Q702" s="148"/>
      <c r="R702" s="71"/>
      <c r="S702" s="71"/>
      <c r="T702" s="71"/>
      <c r="U702" s="71"/>
      <c r="V702" s="71"/>
      <c r="W702" s="71"/>
      <c r="X702" s="113"/>
      <c r="Y702" s="71"/>
      <c r="Z702" s="71"/>
      <c r="AA702" s="71"/>
    </row>
    <row r="703" spans="1:27" ht="14.25" customHeight="1" x14ac:dyDescent="0.25">
      <c r="A703" s="71"/>
      <c r="B703" s="71"/>
      <c r="C703" s="71"/>
      <c r="D703" s="71"/>
      <c r="E703" s="71"/>
      <c r="F703" s="71"/>
      <c r="G703" s="71"/>
      <c r="H703" s="71"/>
      <c r="I703" s="71"/>
      <c r="J703" s="71"/>
      <c r="K703" s="71"/>
      <c r="L703" s="71"/>
      <c r="M703" s="71"/>
      <c r="N703" s="71"/>
      <c r="O703" s="71"/>
      <c r="P703" s="71"/>
      <c r="Q703" s="148"/>
      <c r="R703" s="71"/>
      <c r="S703" s="71"/>
      <c r="T703" s="71"/>
      <c r="U703" s="71"/>
      <c r="V703" s="71"/>
      <c r="W703" s="71"/>
      <c r="X703" s="113"/>
      <c r="Y703" s="71"/>
      <c r="Z703" s="71"/>
      <c r="AA703" s="71"/>
    </row>
    <row r="704" spans="1:27" ht="14.25" customHeight="1" x14ac:dyDescent="0.25">
      <c r="A704" s="71"/>
      <c r="B704" s="71"/>
      <c r="C704" s="71"/>
      <c r="D704" s="71"/>
      <c r="E704" s="71"/>
      <c r="F704" s="71"/>
      <c r="G704" s="71"/>
      <c r="H704" s="71"/>
      <c r="I704" s="71"/>
      <c r="J704" s="71"/>
      <c r="K704" s="71"/>
      <c r="L704" s="71"/>
      <c r="M704" s="71"/>
      <c r="N704" s="71"/>
      <c r="O704" s="71"/>
      <c r="P704" s="71"/>
      <c r="Q704" s="148"/>
      <c r="R704" s="71"/>
      <c r="S704" s="71"/>
      <c r="T704" s="71"/>
      <c r="U704" s="71"/>
      <c r="V704" s="71"/>
      <c r="W704" s="71"/>
      <c r="X704" s="113"/>
      <c r="Y704" s="71"/>
      <c r="Z704" s="71"/>
      <c r="AA704" s="71"/>
    </row>
    <row r="705" spans="1:27" ht="14.25" customHeight="1" x14ac:dyDescent="0.25">
      <c r="A705" s="71"/>
      <c r="B705" s="71"/>
      <c r="C705" s="71"/>
      <c r="D705" s="71"/>
      <c r="E705" s="71"/>
      <c r="F705" s="71"/>
      <c r="G705" s="71"/>
      <c r="H705" s="71"/>
      <c r="I705" s="71"/>
      <c r="J705" s="71"/>
      <c r="K705" s="71"/>
      <c r="L705" s="71"/>
      <c r="M705" s="71"/>
      <c r="N705" s="71"/>
      <c r="O705" s="71"/>
      <c r="P705" s="71"/>
      <c r="Q705" s="148"/>
      <c r="R705" s="71"/>
      <c r="S705" s="71"/>
      <c r="T705" s="71"/>
      <c r="U705" s="71"/>
      <c r="V705" s="71"/>
      <c r="W705" s="71"/>
      <c r="X705" s="113"/>
      <c r="Y705" s="71"/>
      <c r="Z705" s="71"/>
      <c r="AA705" s="71"/>
    </row>
    <row r="706" spans="1:27" ht="14.25" customHeight="1" x14ac:dyDescent="0.25">
      <c r="A706" s="71"/>
      <c r="B706" s="71"/>
      <c r="C706" s="71"/>
      <c r="D706" s="71"/>
      <c r="E706" s="71"/>
      <c r="F706" s="71"/>
      <c r="G706" s="71"/>
      <c r="H706" s="71"/>
      <c r="I706" s="71"/>
      <c r="J706" s="71"/>
      <c r="K706" s="71"/>
      <c r="L706" s="71"/>
      <c r="M706" s="71"/>
      <c r="N706" s="71"/>
      <c r="O706" s="71"/>
      <c r="P706" s="71"/>
      <c r="Q706" s="148"/>
      <c r="R706" s="71"/>
      <c r="S706" s="71"/>
      <c r="T706" s="71"/>
      <c r="U706" s="71"/>
      <c r="V706" s="71"/>
      <c r="W706" s="71"/>
      <c r="X706" s="113"/>
      <c r="Y706" s="71"/>
      <c r="Z706" s="71"/>
      <c r="AA706" s="71"/>
    </row>
    <row r="707" spans="1:27" ht="14.25" customHeight="1" x14ac:dyDescent="0.25">
      <c r="A707" s="71"/>
      <c r="B707" s="71"/>
      <c r="C707" s="71"/>
      <c r="D707" s="71"/>
      <c r="E707" s="71"/>
      <c r="F707" s="71"/>
      <c r="G707" s="71"/>
      <c r="H707" s="71"/>
      <c r="I707" s="71"/>
      <c r="J707" s="71"/>
      <c r="K707" s="71"/>
      <c r="L707" s="71"/>
      <c r="M707" s="71"/>
      <c r="N707" s="71"/>
      <c r="O707" s="71"/>
      <c r="P707" s="71"/>
      <c r="Q707" s="148"/>
      <c r="R707" s="71"/>
      <c r="S707" s="71"/>
      <c r="T707" s="71"/>
      <c r="U707" s="71"/>
      <c r="V707" s="71"/>
      <c r="W707" s="71"/>
      <c r="X707" s="113"/>
      <c r="Y707" s="71"/>
      <c r="Z707" s="71"/>
      <c r="AA707" s="71"/>
    </row>
    <row r="708" spans="1:27" ht="14.25" customHeight="1" x14ac:dyDescent="0.25">
      <c r="A708" s="71"/>
      <c r="B708" s="71"/>
      <c r="C708" s="71"/>
      <c r="D708" s="71"/>
      <c r="E708" s="71"/>
      <c r="F708" s="71"/>
      <c r="G708" s="71"/>
      <c r="H708" s="71"/>
      <c r="I708" s="71"/>
      <c r="J708" s="71"/>
      <c r="K708" s="71"/>
      <c r="L708" s="71"/>
      <c r="M708" s="71"/>
      <c r="N708" s="71"/>
      <c r="O708" s="71"/>
      <c r="P708" s="71"/>
      <c r="Q708" s="148"/>
      <c r="R708" s="71"/>
      <c r="S708" s="71"/>
      <c r="T708" s="71"/>
      <c r="U708" s="71"/>
      <c r="V708" s="71"/>
      <c r="W708" s="71"/>
      <c r="X708" s="113"/>
      <c r="Y708" s="71"/>
      <c r="Z708" s="71"/>
      <c r="AA708" s="71"/>
    </row>
    <row r="709" spans="1:27" ht="14.25" customHeight="1" x14ac:dyDescent="0.25">
      <c r="A709" s="71"/>
      <c r="B709" s="71"/>
      <c r="C709" s="71"/>
      <c r="D709" s="71"/>
      <c r="E709" s="71"/>
      <c r="F709" s="71"/>
      <c r="G709" s="71"/>
      <c r="H709" s="71"/>
      <c r="I709" s="71"/>
      <c r="J709" s="71"/>
      <c r="K709" s="71"/>
      <c r="L709" s="71"/>
      <c r="M709" s="71"/>
      <c r="N709" s="71"/>
      <c r="O709" s="71"/>
      <c r="P709" s="71"/>
      <c r="Q709" s="148"/>
      <c r="R709" s="71"/>
      <c r="S709" s="71"/>
      <c r="T709" s="71"/>
      <c r="U709" s="71"/>
      <c r="V709" s="71"/>
      <c r="W709" s="71"/>
      <c r="X709" s="113"/>
      <c r="Y709" s="71"/>
      <c r="Z709" s="71"/>
      <c r="AA709" s="71"/>
    </row>
    <row r="710" spans="1:27" ht="14.25" customHeight="1" x14ac:dyDescent="0.25">
      <c r="A710" s="71"/>
      <c r="B710" s="71"/>
      <c r="C710" s="71"/>
      <c r="D710" s="71"/>
      <c r="E710" s="71"/>
      <c r="F710" s="71"/>
      <c r="G710" s="71"/>
      <c r="H710" s="71"/>
      <c r="I710" s="71"/>
      <c r="J710" s="71"/>
      <c r="K710" s="71"/>
      <c r="L710" s="71"/>
      <c r="M710" s="71"/>
      <c r="N710" s="71"/>
      <c r="O710" s="71"/>
      <c r="P710" s="71"/>
      <c r="Q710" s="148"/>
      <c r="R710" s="71"/>
      <c r="S710" s="71"/>
      <c r="T710" s="71"/>
      <c r="U710" s="71"/>
      <c r="V710" s="71"/>
      <c r="W710" s="71"/>
      <c r="X710" s="113"/>
      <c r="Y710" s="71"/>
      <c r="Z710" s="71"/>
      <c r="AA710" s="71"/>
    </row>
    <row r="711" spans="1:27" ht="14.25" customHeight="1" x14ac:dyDescent="0.25">
      <c r="A711" s="71"/>
      <c r="B711" s="71"/>
      <c r="C711" s="71"/>
      <c r="D711" s="71"/>
      <c r="E711" s="71"/>
      <c r="F711" s="71"/>
      <c r="G711" s="71"/>
      <c r="H711" s="71"/>
      <c r="I711" s="71"/>
      <c r="J711" s="71"/>
      <c r="K711" s="71"/>
      <c r="L711" s="71"/>
      <c r="M711" s="71"/>
      <c r="N711" s="71"/>
      <c r="O711" s="71"/>
      <c r="P711" s="71"/>
      <c r="Q711" s="148"/>
      <c r="R711" s="71"/>
      <c r="S711" s="71"/>
      <c r="T711" s="71"/>
      <c r="U711" s="71"/>
      <c r="V711" s="71"/>
      <c r="W711" s="71"/>
      <c r="X711" s="113"/>
      <c r="Y711" s="71"/>
      <c r="Z711" s="71"/>
      <c r="AA711" s="71"/>
    </row>
    <row r="712" spans="1:27" ht="14.25" customHeight="1" x14ac:dyDescent="0.25">
      <c r="A712" s="71"/>
      <c r="B712" s="71"/>
      <c r="C712" s="71"/>
      <c r="D712" s="71"/>
      <c r="E712" s="71"/>
      <c r="F712" s="71"/>
      <c r="G712" s="71"/>
      <c r="H712" s="71"/>
      <c r="I712" s="71"/>
      <c r="J712" s="71"/>
      <c r="K712" s="71"/>
      <c r="L712" s="71"/>
      <c r="M712" s="71"/>
      <c r="N712" s="71"/>
      <c r="O712" s="71"/>
      <c r="P712" s="71"/>
      <c r="Q712" s="148"/>
      <c r="R712" s="71"/>
      <c r="S712" s="71"/>
      <c r="T712" s="71"/>
      <c r="U712" s="71"/>
      <c r="V712" s="71"/>
      <c r="W712" s="71"/>
      <c r="X712" s="113"/>
      <c r="Y712" s="71"/>
      <c r="Z712" s="71"/>
      <c r="AA712" s="71"/>
    </row>
    <row r="713" spans="1:27" ht="14.25" customHeight="1" x14ac:dyDescent="0.25">
      <c r="A713" s="71"/>
      <c r="B713" s="71"/>
      <c r="C713" s="71"/>
      <c r="D713" s="71"/>
      <c r="E713" s="71"/>
      <c r="F713" s="71"/>
      <c r="G713" s="71"/>
      <c r="H713" s="71"/>
      <c r="I713" s="71"/>
      <c r="J713" s="71"/>
      <c r="K713" s="71"/>
      <c r="L713" s="71"/>
      <c r="M713" s="71"/>
      <c r="N713" s="71"/>
      <c r="O713" s="71"/>
      <c r="P713" s="71"/>
      <c r="Q713" s="148"/>
      <c r="R713" s="71"/>
      <c r="S713" s="71"/>
      <c r="T713" s="71"/>
      <c r="U713" s="71"/>
      <c r="V713" s="71"/>
      <c r="W713" s="71"/>
      <c r="X713" s="113"/>
      <c r="Y713" s="71"/>
      <c r="Z713" s="71"/>
      <c r="AA713" s="71"/>
    </row>
    <row r="714" spans="1:27" ht="14.25" customHeight="1" x14ac:dyDescent="0.25">
      <c r="A714" s="71"/>
      <c r="B714" s="71"/>
      <c r="C714" s="71"/>
      <c r="D714" s="71"/>
      <c r="E714" s="71"/>
      <c r="F714" s="71"/>
      <c r="G714" s="71"/>
      <c r="H714" s="71"/>
      <c r="I714" s="71"/>
      <c r="J714" s="71"/>
      <c r="K714" s="71"/>
      <c r="L714" s="71"/>
      <c r="M714" s="71"/>
      <c r="N714" s="71"/>
      <c r="O714" s="71"/>
      <c r="P714" s="71"/>
      <c r="Q714" s="148"/>
      <c r="R714" s="71"/>
      <c r="S714" s="71"/>
      <c r="T714" s="71"/>
      <c r="U714" s="71"/>
      <c r="V714" s="71"/>
      <c r="W714" s="71"/>
      <c r="X714" s="113"/>
      <c r="Y714" s="71"/>
      <c r="Z714" s="71"/>
      <c r="AA714" s="71"/>
    </row>
    <row r="715" spans="1:27" ht="14.25" customHeight="1" x14ac:dyDescent="0.25">
      <c r="A715" s="71"/>
      <c r="B715" s="71"/>
      <c r="C715" s="71"/>
      <c r="D715" s="71"/>
      <c r="E715" s="71"/>
      <c r="F715" s="71"/>
      <c r="G715" s="71"/>
      <c r="H715" s="71"/>
      <c r="I715" s="71"/>
      <c r="J715" s="71"/>
      <c r="K715" s="71"/>
      <c r="L715" s="71"/>
      <c r="M715" s="71"/>
      <c r="N715" s="71"/>
      <c r="O715" s="71"/>
      <c r="P715" s="71"/>
      <c r="Q715" s="148"/>
      <c r="R715" s="71"/>
      <c r="S715" s="71"/>
      <c r="T715" s="71"/>
      <c r="U715" s="71"/>
      <c r="V715" s="71"/>
      <c r="W715" s="71"/>
      <c r="X715" s="113"/>
      <c r="Y715" s="71"/>
      <c r="Z715" s="71"/>
      <c r="AA715" s="71"/>
    </row>
    <row r="716" spans="1:27" ht="14.25" customHeight="1" x14ac:dyDescent="0.25">
      <c r="A716" s="71"/>
      <c r="B716" s="71"/>
      <c r="C716" s="71"/>
      <c r="D716" s="71"/>
      <c r="E716" s="71"/>
      <c r="F716" s="71"/>
      <c r="G716" s="71"/>
      <c r="H716" s="71"/>
      <c r="I716" s="71"/>
      <c r="J716" s="71"/>
      <c r="K716" s="71"/>
      <c r="L716" s="71"/>
      <c r="M716" s="71"/>
      <c r="N716" s="71"/>
      <c r="O716" s="71"/>
      <c r="P716" s="71"/>
      <c r="Q716" s="148"/>
      <c r="R716" s="71"/>
      <c r="S716" s="71"/>
      <c r="T716" s="71"/>
      <c r="U716" s="71"/>
      <c r="V716" s="71"/>
      <c r="W716" s="71"/>
      <c r="X716" s="113"/>
      <c r="Y716" s="71"/>
      <c r="Z716" s="71"/>
      <c r="AA716" s="71"/>
    </row>
    <row r="717" spans="1:27" ht="14.25" customHeight="1" x14ac:dyDescent="0.25">
      <c r="A717" s="71"/>
      <c r="B717" s="71"/>
      <c r="C717" s="71"/>
      <c r="D717" s="71"/>
      <c r="E717" s="71"/>
      <c r="F717" s="71"/>
      <c r="G717" s="71"/>
      <c r="H717" s="71"/>
      <c r="I717" s="71"/>
      <c r="J717" s="71"/>
      <c r="K717" s="71"/>
      <c r="L717" s="71"/>
      <c r="M717" s="71"/>
      <c r="N717" s="71"/>
      <c r="O717" s="71"/>
      <c r="P717" s="71"/>
      <c r="Q717" s="148"/>
      <c r="R717" s="71"/>
      <c r="S717" s="71"/>
      <c r="T717" s="71"/>
      <c r="U717" s="71"/>
      <c r="V717" s="71"/>
      <c r="W717" s="71"/>
      <c r="X717" s="113"/>
      <c r="Y717" s="71"/>
      <c r="Z717" s="71"/>
      <c r="AA717" s="71"/>
    </row>
    <row r="718" spans="1:27" ht="14.25" customHeight="1" x14ac:dyDescent="0.25">
      <c r="A718" s="71"/>
      <c r="B718" s="71"/>
      <c r="C718" s="71"/>
      <c r="D718" s="71"/>
      <c r="E718" s="71"/>
      <c r="F718" s="71"/>
      <c r="G718" s="71"/>
      <c r="H718" s="71"/>
      <c r="I718" s="71"/>
      <c r="J718" s="71"/>
      <c r="K718" s="71"/>
      <c r="L718" s="71"/>
      <c r="M718" s="71"/>
      <c r="N718" s="71"/>
      <c r="O718" s="71"/>
      <c r="P718" s="71"/>
      <c r="Q718" s="148"/>
      <c r="R718" s="71"/>
      <c r="S718" s="71"/>
      <c r="T718" s="71"/>
      <c r="U718" s="71"/>
      <c r="V718" s="71"/>
      <c r="W718" s="71"/>
      <c r="X718" s="113"/>
      <c r="Y718" s="71"/>
      <c r="Z718" s="71"/>
      <c r="AA718" s="71"/>
    </row>
    <row r="719" spans="1:27" ht="14.25" customHeight="1" x14ac:dyDescent="0.25">
      <c r="A719" s="71"/>
      <c r="B719" s="71"/>
      <c r="C719" s="71"/>
      <c r="D719" s="71"/>
      <c r="E719" s="71"/>
      <c r="F719" s="71"/>
      <c r="G719" s="71"/>
      <c r="H719" s="71"/>
      <c r="I719" s="71"/>
      <c r="J719" s="71"/>
      <c r="K719" s="71"/>
      <c r="L719" s="71"/>
      <c r="M719" s="71"/>
      <c r="N719" s="71"/>
      <c r="O719" s="71"/>
      <c r="P719" s="71"/>
      <c r="Q719" s="148"/>
      <c r="R719" s="71"/>
      <c r="S719" s="71"/>
      <c r="T719" s="71"/>
      <c r="U719" s="71"/>
      <c r="V719" s="71"/>
      <c r="W719" s="71"/>
      <c r="X719" s="113"/>
      <c r="Y719" s="71"/>
      <c r="Z719" s="71"/>
      <c r="AA719" s="71"/>
    </row>
    <row r="720" spans="1:27" ht="14.25" customHeight="1" x14ac:dyDescent="0.25">
      <c r="A720" s="71"/>
      <c r="B720" s="71"/>
      <c r="C720" s="71"/>
      <c r="D720" s="71"/>
      <c r="E720" s="71"/>
      <c r="F720" s="71"/>
      <c r="G720" s="71"/>
      <c r="H720" s="71"/>
      <c r="I720" s="71"/>
      <c r="J720" s="71"/>
      <c r="K720" s="71"/>
      <c r="L720" s="71"/>
      <c r="M720" s="71"/>
      <c r="N720" s="71"/>
      <c r="O720" s="71"/>
      <c r="P720" s="71"/>
      <c r="Q720" s="148"/>
      <c r="R720" s="71"/>
      <c r="S720" s="71"/>
      <c r="T720" s="71"/>
      <c r="U720" s="71"/>
      <c r="V720" s="71"/>
      <c r="W720" s="71"/>
      <c r="X720" s="113"/>
      <c r="Y720" s="71"/>
      <c r="Z720" s="71"/>
      <c r="AA720" s="71"/>
    </row>
    <row r="721" spans="1:27" ht="14.25" customHeight="1" x14ac:dyDescent="0.25">
      <c r="A721" s="71"/>
      <c r="B721" s="71"/>
      <c r="C721" s="71"/>
      <c r="D721" s="71"/>
      <c r="E721" s="71"/>
      <c r="F721" s="71"/>
      <c r="G721" s="71"/>
      <c r="H721" s="71"/>
      <c r="I721" s="71"/>
      <c r="J721" s="71"/>
      <c r="K721" s="71"/>
      <c r="L721" s="71"/>
      <c r="M721" s="71"/>
      <c r="N721" s="71"/>
      <c r="O721" s="71"/>
      <c r="P721" s="71"/>
      <c r="Q721" s="148"/>
      <c r="R721" s="71"/>
      <c r="S721" s="71"/>
      <c r="T721" s="71"/>
      <c r="U721" s="71"/>
      <c r="V721" s="71"/>
      <c r="W721" s="71"/>
      <c r="X721" s="113"/>
      <c r="Y721" s="71"/>
      <c r="Z721" s="71"/>
      <c r="AA721" s="71"/>
    </row>
    <row r="722" spans="1:27" ht="14.25" customHeight="1" x14ac:dyDescent="0.25">
      <c r="A722" s="71"/>
      <c r="B722" s="71"/>
      <c r="C722" s="71"/>
      <c r="D722" s="71"/>
      <c r="E722" s="71"/>
      <c r="F722" s="71"/>
      <c r="G722" s="71"/>
      <c r="H722" s="71"/>
      <c r="I722" s="71"/>
      <c r="J722" s="71"/>
      <c r="K722" s="71"/>
      <c r="L722" s="71"/>
      <c r="M722" s="71"/>
      <c r="N722" s="71"/>
      <c r="O722" s="71"/>
      <c r="P722" s="71"/>
      <c r="Q722" s="148"/>
      <c r="R722" s="71"/>
      <c r="S722" s="71"/>
      <c r="T722" s="71"/>
      <c r="U722" s="71"/>
      <c r="V722" s="71"/>
      <c r="W722" s="71"/>
      <c r="X722" s="113"/>
      <c r="Y722" s="71"/>
      <c r="Z722" s="71"/>
      <c r="AA722" s="71"/>
    </row>
    <row r="723" spans="1:27" ht="14.25" customHeight="1" x14ac:dyDescent="0.25">
      <c r="A723" s="71"/>
      <c r="B723" s="71"/>
      <c r="C723" s="71"/>
      <c r="D723" s="71"/>
      <c r="E723" s="71"/>
      <c r="F723" s="71"/>
      <c r="G723" s="71"/>
      <c r="H723" s="71"/>
      <c r="I723" s="71"/>
      <c r="J723" s="71"/>
      <c r="K723" s="71"/>
      <c r="L723" s="71"/>
      <c r="M723" s="71"/>
      <c r="N723" s="71"/>
      <c r="O723" s="71"/>
      <c r="P723" s="71"/>
      <c r="Q723" s="148"/>
      <c r="R723" s="71"/>
      <c r="S723" s="71"/>
      <c r="T723" s="71"/>
      <c r="U723" s="71"/>
      <c r="V723" s="71"/>
      <c r="W723" s="71"/>
      <c r="X723" s="113"/>
      <c r="Y723" s="71"/>
      <c r="Z723" s="71"/>
      <c r="AA723" s="71"/>
    </row>
    <row r="724" spans="1:27" ht="14.25" customHeight="1" x14ac:dyDescent="0.25">
      <c r="A724" s="71"/>
      <c r="B724" s="71"/>
      <c r="C724" s="71"/>
      <c r="D724" s="71"/>
      <c r="E724" s="71"/>
      <c r="F724" s="71"/>
      <c r="G724" s="71"/>
      <c r="H724" s="71"/>
      <c r="I724" s="71"/>
      <c r="J724" s="71"/>
      <c r="K724" s="71"/>
      <c r="L724" s="71"/>
      <c r="M724" s="71"/>
      <c r="N724" s="71"/>
      <c r="O724" s="71"/>
      <c r="P724" s="71"/>
      <c r="Q724" s="148"/>
      <c r="R724" s="71"/>
      <c r="S724" s="71"/>
      <c r="T724" s="71"/>
      <c r="U724" s="71"/>
      <c r="V724" s="71"/>
      <c r="W724" s="71"/>
      <c r="X724" s="113"/>
      <c r="Y724" s="71"/>
      <c r="Z724" s="71"/>
      <c r="AA724" s="71"/>
    </row>
    <row r="725" spans="1:27" ht="14.25" customHeight="1" x14ac:dyDescent="0.25">
      <c r="A725" s="71"/>
      <c r="B725" s="71"/>
      <c r="C725" s="71"/>
      <c r="D725" s="71"/>
      <c r="E725" s="71"/>
      <c r="F725" s="71"/>
      <c r="G725" s="71"/>
      <c r="H725" s="71"/>
      <c r="I725" s="71"/>
      <c r="J725" s="71"/>
      <c r="K725" s="71"/>
      <c r="L725" s="71"/>
      <c r="M725" s="71"/>
      <c r="N725" s="71"/>
      <c r="O725" s="71"/>
      <c r="P725" s="71"/>
      <c r="Q725" s="148"/>
      <c r="R725" s="71"/>
      <c r="S725" s="71"/>
      <c r="T725" s="71"/>
      <c r="U725" s="71"/>
      <c r="V725" s="71"/>
      <c r="W725" s="71"/>
      <c r="X725" s="113"/>
      <c r="Y725" s="71"/>
      <c r="Z725" s="71"/>
      <c r="AA725" s="71"/>
    </row>
    <row r="726" spans="1:27" ht="14.25" customHeight="1" x14ac:dyDescent="0.25">
      <c r="A726" s="71"/>
      <c r="B726" s="71"/>
      <c r="C726" s="71"/>
      <c r="D726" s="71"/>
      <c r="E726" s="71"/>
      <c r="F726" s="71"/>
      <c r="G726" s="71"/>
      <c r="H726" s="71"/>
      <c r="I726" s="71"/>
      <c r="J726" s="71"/>
      <c r="K726" s="71"/>
      <c r="L726" s="71"/>
      <c r="M726" s="71"/>
      <c r="N726" s="71"/>
      <c r="O726" s="71"/>
      <c r="P726" s="71"/>
      <c r="Q726" s="148"/>
      <c r="R726" s="71"/>
      <c r="S726" s="71"/>
      <c r="T726" s="71"/>
      <c r="U726" s="71"/>
      <c r="V726" s="71"/>
      <c r="W726" s="71"/>
      <c r="X726" s="113"/>
      <c r="Y726" s="71"/>
      <c r="Z726" s="71"/>
      <c r="AA726" s="71"/>
    </row>
    <row r="727" spans="1:27" ht="14.25" customHeight="1" x14ac:dyDescent="0.25">
      <c r="A727" s="71"/>
      <c r="B727" s="71"/>
      <c r="C727" s="71"/>
      <c r="D727" s="71"/>
      <c r="E727" s="71"/>
      <c r="F727" s="71"/>
      <c r="G727" s="71"/>
      <c r="H727" s="71"/>
      <c r="I727" s="71"/>
      <c r="J727" s="71"/>
      <c r="K727" s="71"/>
      <c r="L727" s="71"/>
      <c r="M727" s="71"/>
      <c r="N727" s="71"/>
      <c r="O727" s="71"/>
      <c r="P727" s="71"/>
      <c r="Q727" s="148"/>
      <c r="R727" s="71"/>
      <c r="S727" s="71"/>
      <c r="T727" s="71"/>
      <c r="U727" s="71"/>
      <c r="V727" s="71"/>
      <c r="W727" s="71"/>
      <c r="X727" s="113"/>
      <c r="Y727" s="71"/>
      <c r="Z727" s="71"/>
      <c r="AA727" s="71"/>
    </row>
    <row r="728" spans="1:27" ht="14.25" customHeight="1" x14ac:dyDescent="0.25">
      <c r="A728" s="71"/>
      <c r="B728" s="71"/>
      <c r="C728" s="71"/>
      <c r="D728" s="71"/>
      <c r="E728" s="71"/>
      <c r="F728" s="71"/>
      <c r="G728" s="71"/>
      <c r="H728" s="71"/>
      <c r="I728" s="71"/>
      <c r="J728" s="71"/>
      <c r="K728" s="71"/>
      <c r="L728" s="71"/>
      <c r="M728" s="71"/>
      <c r="N728" s="71"/>
      <c r="O728" s="71"/>
      <c r="P728" s="71"/>
      <c r="Q728" s="148"/>
      <c r="R728" s="71"/>
      <c r="S728" s="71"/>
      <c r="T728" s="71"/>
      <c r="U728" s="71"/>
      <c r="V728" s="71"/>
      <c r="W728" s="71"/>
      <c r="X728" s="113"/>
      <c r="Y728" s="71"/>
      <c r="Z728" s="71"/>
      <c r="AA728" s="71"/>
    </row>
    <row r="729" spans="1:27" ht="14.25" customHeight="1" x14ac:dyDescent="0.25">
      <c r="A729" s="71"/>
      <c r="B729" s="71"/>
      <c r="C729" s="71"/>
      <c r="D729" s="71"/>
      <c r="E729" s="71"/>
      <c r="F729" s="71"/>
      <c r="G729" s="71"/>
      <c r="H729" s="71"/>
      <c r="I729" s="71"/>
      <c r="J729" s="71"/>
      <c r="K729" s="71"/>
      <c r="L729" s="71"/>
      <c r="M729" s="71"/>
      <c r="N729" s="71"/>
      <c r="O729" s="71"/>
      <c r="P729" s="71"/>
      <c r="Q729" s="148"/>
      <c r="R729" s="71"/>
      <c r="S729" s="71"/>
      <c r="T729" s="71"/>
      <c r="U729" s="71"/>
      <c r="V729" s="71"/>
      <c r="W729" s="71"/>
      <c r="X729" s="113"/>
      <c r="Y729" s="71"/>
      <c r="Z729" s="71"/>
      <c r="AA729" s="71"/>
    </row>
    <row r="730" spans="1:27" ht="14.25" customHeight="1" x14ac:dyDescent="0.25">
      <c r="A730" s="71"/>
      <c r="B730" s="71"/>
      <c r="C730" s="71"/>
      <c r="D730" s="71"/>
      <c r="E730" s="71"/>
      <c r="F730" s="71"/>
      <c r="G730" s="71"/>
      <c r="H730" s="71"/>
      <c r="I730" s="71"/>
      <c r="J730" s="71"/>
      <c r="K730" s="71"/>
      <c r="L730" s="71"/>
      <c r="M730" s="71"/>
      <c r="N730" s="71"/>
      <c r="O730" s="71"/>
      <c r="P730" s="71"/>
      <c r="Q730" s="148"/>
      <c r="R730" s="71"/>
      <c r="S730" s="71"/>
      <c r="T730" s="71"/>
      <c r="U730" s="71"/>
      <c r="V730" s="71"/>
      <c r="W730" s="71"/>
      <c r="X730" s="113"/>
      <c r="Y730" s="71"/>
      <c r="Z730" s="71"/>
      <c r="AA730" s="71"/>
    </row>
    <row r="731" spans="1:27" ht="14.25" customHeight="1" x14ac:dyDescent="0.25">
      <c r="A731" s="71"/>
      <c r="B731" s="71"/>
      <c r="C731" s="71"/>
      <c r="D731" s="71"/>
      <c r="E731" s="71"/>
      <c r="F731" s="71"/>
      <c r="G731" s="71"/>
      <c r="H731" s="71"/>
      <c r="I731" s="71"/>
      <c r="J731" s="71"/>
      <c r="K731" s="71"/>
      <c r="L731" s="71"/>
      <c r="M731" s="71"/>
      <c r="N731" s="71"/>
      <c r="O731" s="71"/>
      <c r="P731" s="71"/>
      <c r="Q731" s="148"/>
      <c r="R731" s="71"/>
      <c r="S731" s="71"/>
      <c r="T731" s="71"/>
      <c r="U731" s="71"/>
      <c r="V731" s="71"/>
      <c r="W731" s="71"/>
      <c r="X731" s="113"/>
      <c r="Y731" s="71"/>
      <c r="Z731" s="71"/>
      <c r="AA731" s="71"/>
    </row>
    <row r="732" spans="1:27" ht="14.25" customHeight="1" x14ac:dyDescent="0.25">
      <c r="A732" s="71"/>
      <c r="B732" s="71"/>
      <c r="C732" s="71"/>
      <c r="D732" s="71"/>
      <c r="E732" s="71"/>
      <c r="F732" s="71"/>
      <c r="G732" s="71"/>
      <c r="H732" s="71"/>
      <c r="I732" s="71"/>
      <c r="J732" s="71"/>
      <c r="K732" s="71"/>
      <c r="L732" s="71"/>
      <c r="M732" s="71"/>
      <c r="N732" s="71"/>
      <c r="O732" s="71"/>
      <c r="P732" s="71"/>
      <c r="Q732" s="148"/>
      <c r="R732" s="71"/>
      <c r="S732" s="71"/>
      <c r="T732" s="71"/>
      <c r="U732" s="71"/>
      <c r="V732" s="71"/>
      <c r="W732" s="71"/>
      <c r="X732" s="113"/>
      <c r="Y732" s="71"/>
      <c r="Z732" s="71"/>
      <c r="AA732" s="71"/>
    </row>
    <row r="733" spans="1:27" ht="14.25" customHeight="1" x14ac:dyDescent="0.25">
      <c r="A733" s="71"/>
      <c r="B733" s="71"/>
      <c r="C733" s="71"/>
      <c r="D733" s="71"/>
      <c r="E733" s="71"/>
      <c r="F733" s="71"/>
      <c r="G733" s="71"/>
      <c r="H733" s="71"/>
      <c r="I733" s="71"/>
      <c r="J733" s="71"/>
      <c r="K733" s="71"/>
      <c r="L733" s="71"/>
      <c r="M733" s="71"/>
      <c r="N733" s="71"/>
      <c r="O733" s="71"/>
      <c r="P733" s="71"/>
      <c r="Q733" s="148"/>
      <c r="R733" s="71"/>
      <c r="S733" s="71"/>
      <c r="T733" s="71"/>
      <c r="U733" s="71"/>
      <c r="V733" s="71"/>
      <c r="W733" s="71"/>
      <c r="X733" s="113"/>
      <c r="Y733" s="71"/>
      <c r="Z733" s="71"/>
      <c r="AA733" s="71"/>
    </row>
    <row r="734" spans="1:27" ht="14.25" customHeight="1" x14ac:dyDescent="0.25">
      <c r="A734" s="71"/>
      <c r="B734" s="71"/>
      <c r="C734" s="71"/>
      <c r="D734" s="71"/>
      <c r="E734" s="71"/>
      <c r="F734" s="71"/>
      <c r="G734" s="71"/>
      <c r="H734" s="71"/>
      <c r="I734" s="71"/>
      <c r="J734" s="71"/>
      <c r="K734" s="71"/>
      <c r="L734" s="71"/>
      <c r="M734" s="71"/>
      <c r="N734" s="71"/>
      <c r="O734" s="71"/>
      <c r="P734" s="71"/>
      <c r="Q734" s="148"/>
      <c r="R734" s="71"/>
      <c r="S734" s="71"/>
      <c r="T734" s="71"/>
      <c r="U734" s="71"/>
      <c r="V734" s="71"/>
      <c r="W734" s="71"/>
      <c r="X734" s="113"/>
      <c r="Y734" s="71"/>
      <c r="Z734" s="71"/>
      <c r="AA734" s="71"/>
    </row>
    <row r="735" spans="1:27" ht="14.25" customHeight="1" x14ac:dyDescent="0.25">
      <c r="A735" s="71"/>
      <c r="B735" s="71"/>
      <c r="C735" s="71"/>
      <c r="D735" s="71"/>
      <c r="E735" s="71"/>
      <c r="F735" s="71"/>
      <c r="G735" s="71"/>
      <c r="H735" s="71"/>
      <c r="I735" s="71"/>
      <c r="J735" s="71"/>
      <c r="K735" s="71"/>
      <c r="L735" s="71"/>
      <c r="M735" s="71"/>
      <c r="N735" s="71"/>
      <c r="O735" s="71"/>
      <c r="P735" s="71"/>
      <c r="Q735" s="148"/>
      <c r="R735" s="71"/>
      <c r="S735" s="71"/>
      <c r="T735" s="71"/>
      <c r="U735" s="71"/>
      <c r="V735" s="71"/>
      <c r="W735" s="71"/>
      <c r="X735" s="113"/>
      <c r="Y735" s="71"/>
      <c r="Z735" s="71"/>
      <c r="AA735" s="71"/>
    </row>
    <row r="736" spans="1:27" ht="14.25" customHeight="1" x14ac:dyDescent="0.25">
      <c r="A736" s="71"/>
      <c r="B736" s="71"/>
      <c r="C736" s="71"/>
      <c r="D736" s="71"/>
      <c r="E736" s="71"/>
      <c r="F736" s="71"/>
      <c r="G736" s="71"/>
      <c r="H736" s="71"/>
      <c r="I736" s="71"/>
      <c r="J736" s="71"/>
      <c r="K736" s="71"/>
      <c r="L736" s="71"/>
      <c r="M736" s="71"/>
      <c r="N736" s="71"/>
      <c r="O736" s="71"/>
      <c r="P736" s="71"/>
      <c r="Q736" s="148"/>
      <c r="R736" s="71"/>
      <c r="S736" s="71"/>
      <c r="T736" s="71"/>
      <c r="U736" s="71"/>
      <c r="V736" s="71"/>
      <c r="W736" s="71"/>
      <c r="X736" s="113"/>
      <c r="Y736" s="71"/>
      <c r="Z736" s="71"/>
      <c r="AA736" s="71"/>
    </row>
    <row r="737" spans="1:27" ht="14.25" customHeight="1" x14ac:dyDescent="0.25">
      <c r="A737" s="71"/>
      <c r="B737" s="71"/>
      <c r="C737" s="71"/>
      <c r="D737" s="71"/>
      <c r="E737" s="71"/>
      <c r="F737" s="71"/>
      <c r="G737" s="71"/>
      <c r="H737" s="71"/>
      <c r="I737" s="71"/>
      <c r="J737" s="71"/>
      <c r="K737" s="71"/>
      <c r="L737" s="71"/>
      <c r="M737" s="71"/>
      <c r="N737" s="71"/>
      <c r="O737" s="71"/>
      <c r="P737" s="71"/>
      <c r="Q737" s="148"/>
      <c r="R737" s="71"/>
      <c r="S737" s="71"/>
      <c r="T737" s="71"/>
      <c r="U737" s="71"/>
      <c r="V737" s="71"/>
      <c r="W737" s="71"/>
      <c r="X737" s="113"/>
      <c r="Y737" s="71"/>
      <c r="Z737" s="71"/>
      <c r="AA737" s="71"/>
    </row>
    <row r="738" spans="1:27" ht="14.25" customHeight="1" x14ac:dyDescent="0.25">
      <c r="A738" s="71"/>
      <c r="B738" s="71"/>
      <c r="C738" s="71"/>
      <c r="D738" s="71"/>
      <c r="E738" s="71"/>
      <c r="F738" s="71"/>
      <c r="G738" s="71"/>
      <c r="H738" s="71"/>
      <c r="I738" s="71"/>
      <c r="J738" s="71"/>
      <c r="K738" s="71"/>
      <c r="L738" s="71"/>
      <c r="M738" s="71"/>
      <c r="N738" s="71"/>
      <c r="O738" s="71"/>
      <c r="P738" s="71"/>
      <c r="Q738" s="148"/>
      <c r="R738" s="71"/>
      <c r="S738" s="71"/>
      <c r="T738" s="71"/>
      <c r="U738" s="71"/>
      <c r="V738" s="71"/>
      <c r="W738" s="71"/>
      <c r="X738" s="113"/>
      <c r="Y738" s="71"/>
      <c r="Z738" s="71"/>
      <c r="AA738" s="71"/>
    </row>
    <row r="739" spans="1:27" ht="14.25" customHeight="1" x14ac:dyDescent="0.25">
      <c r="A739" s="71"/>
      <c r="B739" s="71"/>
      <c r="C739" s="71"/>
      <c r="D739" s="71"/>
      <c r="E739" s="71"/>
      <c r="F739" s="71"/>
      <c r="G739" s="71"/>
      <c r="H739" s="71"/>
      <c r="I739" s="71"/>
      <c r="J739" s="71"/>
      <c r="K739" s="71"/>
      <c r="L739" s="71"/>
      <c r="M739" s="71"/>
      <c r="N739" s="71"/>
      <c r="O739" s="71"/>
      <c r="P739" s="71"/>
      <c r="Q739" s="148"/>
      <c r="R739" s="71"/>
      <c r="S739" s="71"/>
      <c r="T739" s="71"/>
      <c r="U739" s="71"/>
      <c r="V739" s="71"/>
      <c r="W739" s="71"/>
      <c r="X739" s="113"/>
      <c r="Y739" s="71"/>
      <c r="Z739" s="71"/>
      <c r="AA739" s="71"/>
    </row>
    <row r="740" spans="1:27" ht="14.25" customHeight="1" x14ac:dyDescent="0.25">
      <c r="A740" s="71"/>
      <c r="B740" s="71"/>
      <c r="C740" s="71"/>
      <c r="D740" s="71"/>
      <c r="E740" s="71"/>
      <c r="F740" s="71"/>
      <c r="G740" s="71"/>
      <c r="H740" s="71"/>
      <c r="I740" s="71"/>
      <c r="J740" s="71"/>
      <c r="K740" s="71"/>
      <c r="L740" s="71"/>
      <c r="M740" s="71"/>
      <c r="N740" s="71"/>
      <c r="O740" s="71"/>
      <c r="P740" s="71"/>
      <c r="Q740" s="148"/>
      <c r="R740" s="71"/>
      <c r="S740" s="71"/>
      <c r="T740" s="71"/>
      <c r="U740" s="71"/>
      <c r="V740" s="71"/>
      <c r="W740" s="71"/>
      <c r="X740" s="113"/>
      <c r="Y740" s="71"/>
      <c r="Z740" s="71"/>
      <c r="AA740" s="71"/>
    </row>
    <row r="741" spans="1:27" ht="14.25" customHeight="1" x14ac:dyDescent="0.25">
      <c r="A741" s="71"/>
      <c r="B741" s="71"/>
      <c r="C741" s="71"/>
      <c r="D741" s="71"/>
      <c r="E741" s="71"/>
      <c r="F741" s="71"/>
      <c r="G741" s="71"/>
      <c r="H741" s="71"/>
      <c r="I741" s="71"/>
      <c r="J741" s="71"/>
      <c r="K741" s="71"/>
      <c r="L741" s="71"/>
      <c r="M741" s="71"/>
      <c r="N741" s="71"/>
      <c r="O741" s="71"/>
      <c r="P741" s="71"/>
      <c r="Q741" s="148"/>
      <c r="R741" s="71"/>
      <c r="S741" s="71"/>
      <c r="T741" s="71"/>
      <c r="U741" s="71"/>
      <c r="V741" s="71"/>
      <c r="W741" s="71"/>
      <c r="X741" s="113"/>
      <c r="Y741" s="71"/>
      <c r="Z741" s="71"/>
      <c r="AA741" s="71"/>
    </row>
    <row r="742" spans="1:27" ht="14.25" customHeight="1" x14ac:dyDescent="0.25">
      <c r="A742" s="71"/>
      <c r="B742" s="71"/>
      <c r="C742" s="71"/>
      <c r="D742" s="71"/>
      <c r="E742" s="71"/>
      <c r="F742" s="71"/>
      <c r="G742" s="71"/>
      <c r="H742" s="71"/>
      <c r="I742" s="71"/>
      <c r="J742" s="71"/>
      <c r="K742" s="71"/>
      <c r="L742" s="71"/>
      <c r="M742" s="71"/>
      <c r="N742" s="71"/>
      <c r="O742" s="71"/>
      <c r="P742" s="71"/>
      <c r="Q742" s="148"/>
      <c r="R742" s="71"/>
      <c r="S742" s="71"/>
      <c r="T742" s="71"/>
      <c r="U742" s="71"/>
      <c r="V742" s="71"/>
      <c r="W742" s="71"/>
      <c r="X742" s="113"/>
      <c r="Y742" s="71"/>
      <c r="Z742" s="71"/>
      <c r="AA742" s="71"/>
    </row>
    <row r="743" spans="1:27" ht="14.25" customHeight="1" x14ac:dyDescent="0.25">
      <c r="A743" s="71"/>
      <c r="B743" s="71"/>
      <c r="C743" s="71"/>
      <c r="D743" s="71"/>
      <c r="E743" s="71"/>
      <c r="F743" s="71"/>
      <c r="G743" s="71"/>
      <c r="H743" s="71"/>
      <c r="I743" s="71"/>
      <c r="J743" s="71"/>
      <c r="K743" s="71"/>
      <c r="L743" s="71"/>
      <c r="M743" s="71"/>
      <c r="N743" s="71"/>
      <c r="O743" s="71"/>
      <c r="P743" s="71"/>
      <c r="Q743" s="148"/>
      <c r="R743" s="71"/>
      <c r="S743" s="71"/>
      <c r="T743" s="71"/>
      <c r="U743" s="71"/>
      <c r="V743" s="71"/>
      <c r="W743" s="71"/>
      <c r="X743" s="113"/>
      <c r="Y743" s="71"/>
      <c r="Z743" s="71"/>
      <c r="AA743" s="71"/>
    </row>
    <row r="744" spans="1:27" ht="14.25" customHeight="1" x14ac:dyDescent="0.25">
      <c r="A744" s="71"/>
      <c r="B744" s="71"/>
      <c r="C744" s="71"/>
      <c r="D744" s="71"/>
      <c r="E744" s="71"/>
      <c r="F744" s="71"/>
      <c r="G744" s="71"/>
      <c r="H744" s="71"/>
      <c r="I744" s="71"/>
      <c r="J744" s="71"/>
      <c r="K744" s="71"/>
      <c r="L744" s="71"/>
      <c r="M744" s="71"/>
      <c r="N744" s="71"/>
      <c r="O744" s="71"/>
      <c r="P744" s="71"/>
      <c r="Q744" s="148"/>
      <c r="R744" s="71"/>
      <c r="S744" s="71"/>
      <c r="T744" s="71"/>
      <c r="U744" s="71"/>
      <c r="V744" s="71"/>
      <c r="W744" s="71"/>
      <c r="X744" s="113"/>
      <c r="Y744" s="71"/>
      <c r="Z744" s="71"/>
      <c r="AA744" s="71"/>
    </row>
    <row r="745" spans="1:27" ht="14.25" customHeight="1" x14ac:dyDescent="0.25">
      <c r="A745" s="71"/>
      <c r="B745" s="71"/>
      <c r="C745" s="71"/>
      <c r="D745" s="71"/>
      <c r="E745" s="71"/>
      <c r="F745" s="71"/>
      <c r="G745" s="71"/>
      <c r="H745" s="71"/>
      <c r="I745" s="71"/>
      <c r="J745" s="71"/>
      <c r="K745" s="71"/>
      <c r="L745" s="71"/>
      <c r="M745" s="71"/>
      <c r="N745" s="71"/>
      <c r="O745" s="71"/>
      <c r="P745" s="71"/>
      <c r="Q745" s="148"/>
      <c r="R745" s="71"/>
      <c r="S745" s="71"/>
      <c r="T745" s="71"/>
      <c r="U745" s="71"/>
      <c r="V745" s="71"/>
      <c r="W745" s="71"/>
      <c r="X745" s="113"/>
      <c r="Y745" s="71"/>
      <c r="Z745" s="71"/>
      <c r="AA745" s="71"/>
    </row>
    <row r="746" spans="1:27" ht="14.25" customHeight="1" x14ac:dyDescent="0.25">
      <c r="A746" s="71"/>
      <c r="B746" s="71"/>
      <c r="C746" s="71"/>
      <c r="D746" s="71"/>
      <c r="E746" s="71"/>
      <c r="F746" s="71"/>
      <c r="G746" s="71"/>
      <c r="H746" s="71"/>
      <c r="I746" s="71"/>
      <c r="J746" s="71"/>
      <c r="K746" s="71"/>
      <c r="L746" s="71"/>
      <c r="M746" s="71"/>
      <c r="N746" s="71"/>
      <c r="O746" s="71"/>
      <c r="P746" s="71"/>
      <c r="Q746" s="148"/>
      <c r="R746" s="71"/>
      <c r="S746" s="71"/>
      <c r="T746" s="71"/>
      <c r="U746" s="71"/>
      <c r="V746" s="71"/>
      <c r="W746" s="71"/>
      <c r="X746" s="113"/>
      <c r="Y746" s="71"/>
      <c r="Z746" s="71"/>
      <c r="AA746" s="71"/>
    </row>
    <row r="747" spans="1:27" ht="14.25" customHeight="1" x14ac:dyDescent="0.25">
      <c r="A747" s="71"/>
      <c r="B747" s="71"/>
      <c r="C747" s="71"/>
      <c r="D747" s="71"/>
      <c r="E747" s="71"/>
      <c r="F747" s="71"/>
      <c r="G747" s="71"/>
      <c r="H747" s="71"/>
      <c r="I747" s="71"/>
      <c r="J747" s="71"/>
      <c r="K747" s="71"/>
      <c r="L747" s="71"/>
      <c r="M747" s="71"/>
      <c r="N747" s="71"/>
      <c r="O747" s="71"/>
      <c r="P747" s="71"/>
      <c r="Q747" s="148"/>
      <c r="R747" s="71"/>
      <c r="S747" s="71"/>
      <c r="T747" s="71"/>
      <c r="U747" s="71"/>
      <c r="V747" s="71"/>
      <c r="W747" s="71"/>
      <c r="X747" s="113"/>
      <c r="Y747" s="71"/>
      <c r="Z747" s="71"/>
      <c r="AA747" s="71"/>
    </row>
    <row r="748" spans="1:27" ht="14.25" customHeight="1" x14ac:dyDescent="0.25">
      <c r="A748" s="71"/>
      <c r="B748" s="71"/>
      <c r="C748" s="71"/>
      <c r="D748" s="71"/>
      <c r="E748" s="71"/>
      <c r="F748" s="71"/>
      <c r="G748" s="71"/>
      <c r="H748" s="71"/>
      <c r="I748" s="71"/>
      <c r="J748" s="71"/>
      <c r="K748" s="71"/>
      <c r="L748" s="71"/>
      <c r="M748" s="71"/>
      <c r="N748" s="71"/>
      <c r="O748" s="71"/>
      <c r="P748" s="71"/>
      <c r="Q748" s="148"/>
      <c r="R748" s="71"/>
      <c r="S748" s="71"/>
      <c r="T748" s="71"/>
      <c r="U748" s="71"/>
      <c r="V748" s="71"/>
      <c r="W748" s="71"/>
      <c r="X748" s="113"/>
      <c r="Y748" s="71"/>
      <c r="Z748" s="71"/>
      <c r="AA748" s="71"/>
    </row>
    <row r="749" spans="1:27" ht="14.25" customHeight="1" x14ac:dyDescent="0.25">
      <c r="A749" s="71"/>
      <c r="B749" s="71"/>
      <c r="C749" s="71"/>
      <c r="D749" s="71"/>
      <c r="E749" s="71"/>
      <c r="F749" s="71"/>
      <c r="G749" s="71"/>
      <c r="H749" s="71"/>
      <c r="I749" s="71"/>
      <c r="J749" s="71"/>
      <c r="K749" s="71"/>
      <c r="L749" s="71"/>
      <c r="M749" s="71"/>
      <c r="N749" s="71"/>
      <c r="O749" s="71"/>
      <c r="P749" s="71"/>
      <c r="Q749" s="148"/>
      <c r="R749" s="71"/>
      <c r="S749" s="71"/>
      <c r="T749" s="71"/>
      <c r="U749" s="71"/>
      <c r="V749" s="71"/>
      <c r="W749" s="71"/>
      <c r="X749" s="113"/>
      <c r="Y749" s="71"/>
      <c r="Z749" s="71"/>
      <c r="AA749" s="71"/>
    </row>
    <row r="750" spans="1:27" ht="14.25" customHeight="1" x14ac:dyDescent="0.25">
      <c r="A750" s="71"/>
      <c r="B750" s="71"/>
      <c r="C750" s="71"/>
      <c r="D750" s="71"/>
      <c r="E750" s="71"/>
      <c r="F750" s="71"/>
      <c r="G750" s="71"/>
      <c r="H750" s="71"/>
      <c r="I750" s="71"/>
      <c r="J750" s="71"/>
      <c r="K750" s="71"/>
      <c r="L750" s="71"/>
      <c r="M750" s="71"/>
      <c r="N750" s="71"/>
      <c r="O750" s="71"/>
      <c r="P750" s="71"/>
      <c r="Q750" s="148"/>
      <c r="R750" s="71"/>
      <c r="S750" s="71"/>
      <c r="T750" s="71"/>
      <c r="U750" s="71"/>
      <c r="V750" s="71"/>
      <c r="W750" s="71"/>
      <c r="X750" s="113"/>
      <c r="Y750" s="71"/>
      <c r="Z750" s="71"/>
      <c r="AA750" s="71"/>
    </row>
    <row r="751" spans="1:27" ht="14.25" customHeight="1" x14ac:dyDescent="0.25">
      <c r="A751" s="71"/>
      <c r="B751" s="71"/>
      <c r="C751" s="71"/>
      <c r="D751" s="71"/>
      <c r="E751" s="71"/>
      <c r="F751" s="71"/>
      <c r="G751" s="71"/>
      <c r="H751" s="71"/>
      <c r="I751" s="71"/>
      <c r="J751" s="71"/>
      <c r="K751" s="71"/>
      <c r="L751" s="71"/>
      <c r="M751" s="71"/>
      <c r="N751" s="71"/>
      <c r="O751" s="71"/>
      <c r="P751" s="71"/>
      <c r="Q751" s="148"/>
      <c r="R751" s="71"/>
      <c r="S751" s="71"/>
      <c r="T751" s="71"/>
      <c r="U751" s="71"/>
      <c r="V751" s="71"/>
      <c r="W751" s="71"/>
      <c r="X751" s="113"/>
      <c r="Y751" s="71"/>
      <c r="Z751" s="71"/>
      <c r="AA751" s="71"/>
    </row>
    <row r="752" spans="1:27" ht="14.25" customHeight="1" x14ac:dyDescent="0.25">
      <c r="A752" s="71"/>
      <c r="B752" s="71"/>
      <c r="C752" s="71"/>
      <c r="D752" s="71"/>
      <c r="E752" s="71"/>
      <c r="F752" s="71"/>
      <c r="G752" s="71"/>
      <c r="H752" s="71"/>
      <c r="I752" s="71"/>
      <c r="J752" s="71"/>
      <c r="K752" s="71"/>
      <c r="L752" s="71"/>
      <c r="M752" s="71"/>
      <c r="N752" s="71"/>
      <c r="O752" s="71"/>
      <c r="P752" s="71"/>
      <c r="Q752" s="148"/>
      <c r="R752" s="71"/>
      <c r="S752" s="71"/>
      <c r="T752" s="71"/>
      <c r="U752" s="71"/>
      <c r="V752" s="71"/>
      <c r="W752" s="71"/>
      <c r="X752" s="113"/>
      <c r="Y752" s="71"/>
      <c r="Z752" s="71"/>
      <c r="AA752" s="71"/>
    </row>
    <row r="753" spans="1:27" ht="14.25" customHeight="1" x14ac:dyDescent="0.25">
      <c r="A753" s="71"/>
      <c r="B753" s="71"/>
      <c r="C753" s="71"/>
      <c r="D753" s="71"/>
      <c r="E753" s="71"/>
      <c r="F753" s="71"/>
      <c r="G753" s="71"/>
      <c r="H753" s="71"/>
      <c r="I753" s="71"/>
      <c r="J753" s="71"/>
      <c r="K753" s="71"/>
      <c r="L753" s="71"/>
      <c r="M753" s="71"/>
      <c r="N753" s="71"/>
      <c r="O753" s="71"/>
      <c r="P753" s="71"/>
      <c r="Q753" s="148"/>
      <c r="R753" s="71"/>
      <c r="S753" s="71"/>
      <c r="T753" s="71"/>
      <c r="U753" s="71"/>
      <c r="V753" s="71"/>
      <c r="W753" s="71"/>
      <c r="X753" s="113"/>
      <c r="Y753" s="71"/>
      <c r="Z753" s="71"/>
      <c r="AA753" s="71"/>
    </row>
    <row r="754" spans="1:27" ht="14.25" customHeight="1" x14ac:dyDescent="0.25">
      <c r="A754" s="71"/>
      <c r="B754" s="71"/>
      <c r="C754" s="71"/>
      <c r="D754" s="71"/>
      <c r="E754" s="71"/>
      <c r="F754" s="71"/>
      <c r="G754" s="71"/>
      <c r="H754" s="71"/>
      <c r="I754" s="71"/>
      <c r="J754" s="71"/>
      <c r="K754" s="71"/>
      <c r="L754" s="71"/>
      <c r="M754" s="71"/>
      <c r="N754" s="71"/>
      <c r="O754" s="71"/>
      <c r="P754" s="71"/>
      <c r="Q754" s="148"/>
      <c r="R754" s="71"/>
      <c r="S754" s="71"/>
      <c r="T754" s="71"/>
      <c r="U754" s="71"/>
      <c r="V754" s="71"/>
      <c r="W754" s="71"/>
      <c r="X754" s="113"/>
      <c r="Y754" s="71"/>
      <c r="Z754" s="71"/>
      <c r="AA754" s="71"/>
    </row>
    <row r="755" spans="1:27" ht="14.25" customHeight="1" x14ac:dyDescent="0.25">
      <c r="A755" s="71"/>
      <c r="B755" s="71"/>
      <c r="C755" s="71"/>
      <c r="D755" s="71"/>
      <c r="E755" s="71"/>
      <c r="F755" s="71"/>
      <c r="G755" s="71"/>
      <c r="H755" s="71"/>
      <c r="I755" s="71"/>
      <c r="J755" s="71"/>
      <c r="K755" s="71"/>
      <c r="L755" s="71"/>
      <c r="M755" s="71"/>
      <c r="N755" s="71"/>
      <c r="O755" s="71"/>
      <c r="P755" s="71"/>
      <c r="Q755" s="148"/>
      <c r="R755" s="71"/>
      <c r="S755" s="71"/>
      <c r="T755" s="71"/>
      <c r="U755" s="71"/>
      <c r="V755" s="71"/>
      <c r="W755" s="71"/>
      <c r="X755" s="113"/>
      <c r="Y755" s="71"/>
      <c r="Z755" s="71"/>
      <c r="AA755" s="71"/>
    </row>
    <row r="756" spans="1:27" ht="14.25" customHeight="1" x14ac:dyDescent="0.25">
      <c r="A756" s="71"/>
      <c r="B756" s="71"/>
      <c r="C756" s="71"/>
      <c r="D756" s="71"/>
      <c r="E756" s="71"/>
      <c r="F756" s="71"/>
      <c r="G756" s="71"/>
      <c r="H756" s="71"/>
      <c r="I756" s="71"/>
      <c r="J756" s="71"/>
      <c r="K756" s="71"/>
      <c r="L756" s="71"/>
      <c r="M756" s="71"/>
      <c r="N756" s="71"/>
      <c r="O756" s="71"/>
      <c r="P756" s="71"/>
      <c r="Q756" s="148"/>
      <c r="R756" s="71"/>
      <c r="S756" s="71"/>
      <c r="T756" s="71"/>
      <c r="U756" s="71"/>
      <c r="V756" s="71"/>
      <c r="W756" s="71"/>
      <c r="X756" s="113"/>
      <c r="Y756" s="71"/>
      <c r="Z756" s="71"/>
      <c r="AA756" s="71"/>
    </row>
    <row r="757" spans="1:27" ht="14.25" customHeight="1" x14ac:dyDescent="0.25">
      <c r="A757" s="71"/>
      <c r="B757" s="71"/>
      <c r="C757" s="71"/>
      <c r="D757" s="71"/>
      <c r="E757" s="71"/>
      <c r="F757" s="71"/>
      <c r="G757" s="71"/>
      <c r="H757" s="71"/>
      <c r="I757" s="71"/>
      <c r="J757" s="71"/>
      <c r="K757" s="71"/>
      <c r="L757" s="71"/>
      <c r="M757" s="71"/>
      <c r="N757" s="71"/>
      <c r="O757" s="71"/>
      <c r="P757" s="71"/>
      <c r="Q757" s="148"/>
      <c r="R757" s="71"/>
      <c r="S757" s="71"/>
      <c r="T757" s="71"/>
      <c r="U757" s="71"/>
      <c r="V757" s="71"/>
      <c r="W757" s="71"/>
      <c r="X757" s="113"/>
      <c r="Y757" s="71"/>
      <c r="Z757" s="71"/>
      <c r="AA757" s="71"/>
    </row>
    <row r="758" spans="1:27" ht="14.25" customHeight="1" x14ac:dyDescent="0.25">
      <c r="A758" s="71"/>
      <c r="B758" s="71"/>
      <c r="C758" s="71"/>
      <c r="D758" s="71"/>
      <c r="E758" s="71"/>
      <c r="F758" s="71"/>
      <c r="G758" s="71"/>
      <c r="H758" s="71"/>
      <c r="I758" s="71"/>
      <c r="J758" s="71"/>
      <c r="K758" s="71"/>
      <c r="L758" s="71"/>
      <c r="M758" s="71"/>
      <c r="N758" s="71"/>
      <c r="O758" s="71"/>
      <c r="P758" s="71"/>
      <c r="Q758" s="148"/>
      <c r="R758" s="71"/>
      <c r="S758" s="71"/>
      <c r="T758" s="71"/>
      <c r="U758" s="71"/>
      <c r="V758" s="71"/>
      <c r="W758" s="71"/>
      <c r="X758" s="113"/>
      <c r="Y758" s="71"/>
      <c r="Z758" s="71"/>
      <c r="AA758" s="71"/>
    </row>
    <row r="759" spans="1:27" ht="14.25" customHeight="1" x14ac:dyDescent="0.25">
      <c r="A759" s="71"/>
      <c r="B759" s="71"/>
      <c r="C759" s="71"/>
      <c r="D759" s="71"/>
      <c r="E759" s="71"/>
      <c r="F759" s="71"/>
      <c r="G759" s="71"/>
      <c r="H759" s="71"/>
      <c r="I759" s="71"/>
      <c r="J759" s="71"/>
      <c r="K759" s="71"/>
      <c r="L759" s="71"/>
      <c r="M759" s="71"/>
      <c r="N759" s="71"/>
      <c r="O759" s="71"/>
      <c r="P759" s="71"/>
      <c r="Q759" s="148"/>
      <c r="R759" s="71"/>
      <c r="S759" s="71"/>
      <c r="T759" s="71"/>
      <c r="U759" s="71"/>
      <c r="V759" s="71"/>
      <c r="W759" s="71"/>
      <c r="X759" s="113"/>
      <c r="Y759" s="71"/>
      <c r="Z759" s="71"/>
      <c r="AA759" s="71"/>
    </row>
    <row r="760" spans="1:27" ht="14.25" customHeight="1" x14ac:dyDescent="0.25">
      <c r="A760" s="71"/>
      <c r="B760" s="71"/>
      <c r="C760" s="71"/>
      <c r="D760" s="71"/>
      <c r="E760" s="71"/>
      <c r="F760" s="71"/>
      <c r="G760" s="71"/>
      <c r="H760" s="71"/>
      <c r="I760" s="71"/>
      <c r="J760" s="71"/>
      <c r="K760" s="71"/>
      <c r="L760" s="71"/>
      <c r="M760" s="71"/>
      <c r="N760" s="71"/>
      <c r="O760" s="71"/>
      <c r="P760" s="71"/>
      <c r="Q760" s="148"/>
      <c r="R760" s="71"/>
      <c r="S760" s="71"/>
      <c r="T760" s="71"/>
      <c r="U760" s="71"/>
      <c r="V760" s="71"/>
      <c r="W760" s="71"/>
      <c r="X760" s="113"/>
      <c r="Y760" s="71"/>
      <c r="Z760" s="71"/>
      <c r="AA760" s="71"/>
    </row>
    <row r="761" spans="1:27" ht="14.25" customHeight="1" x14ac:dyDescent="0.25">
      <c r="A761" s="71"/>
      <c r="B761" s="71"/>
      <c r="C761" s="71"/>
      <c r="D761" s="71"/>
      <c r="E761" s="71"/>
      <c r="F761" s="71"/>
      <c r="G761" s="71"/>
      <c r="H761" s="71"/>
      <c r="I761" s="71"/>
      <c r="J761" s="71"/>
      <c r="K761" s="71"/>
      <c r="L761" s="71"/>
      <c r="M761" s="71"/>
      <c r="N761" s="71"/>
      <c r="O761" s="71"/>
      <c r="P761" s="71"/>
      <c r="Q761" s="148"/>
      <c r="R761" s="71"/>
      <c r="S761" s="71"/>
      <c r="T761" s="71"/>
      <c r="U761" s="71"/>
      <c r="V761" s="71"/>
      <c r="W761" s="71"/>
      <c r="X761" s="113"/>
      <c r="Y761" s="71"/>
      <c r="Z761" s="71"/>
      <c r="AA761" s="71"/>
    </row>
    <row r="762" spans="1:27" ht="14.25" customHeight="1" x14ac:dyDescent="0.25">
      <c r="A762" s="71"/>
      <c r="B762" s="71"/>
      <c r="C762" s="71"/>
      <c r="D762" s="71"/>
      <c r="E762" s="71"/>
      <c r="F762" s="71"/>
      <c r="G762" s="71"/>
      <c r="H762" s="71"/>
      <c r="I762" s="71"/>
      <c r="J762" s="71"/>
      <c r="K762" s="71"/>
      <c r="L762" s="71"/>
      <c r="M762" s="71"/>
      <c r="N762" s="71"/>
      <c r="O762" s="71"/>
      <c r="P762" s="71"/>
      <c r="Q762" s="148"/>
      <c r="R762" s="71"/>
      <c r="S762" s="71"/>
      <c r="T762" s="71"/>
      <c r="U762" s="71"/>
      <c r="V762" s="71"/>
      <c r="W762" s="71"/>
      <c r="X762" s="113"/>
      <c r="Y762" s="71"/>
      <c r="Z762" s="71"/>
      <c r="AA762" s="71"/>
    </row>
    <row r="763" spans="1:27" ht="14.25" customHeight="1" x14ac:dyDescent="0.25">
      <c r="A763" s="71"/>
      <c r="B763" s="71"/>
      <c r="C763" s="71"/>
      <c r="D763" s="71"/>
      <c r="E763" s="71"/>
      <c r="F763" s="71"/>
      <c r="G763" s="71"/>
      <c r="H763" s="71"/>
      <c r="I763" s="71"/>
      <c r="J763" s="71"/>
      <c r="K763" s="71"/>
      <c r="L763" s="71"/>
      <c r="M763" s="71"/>
      <c r="N763" s="71"/>
      <c r="O763" s="71"/>
      <c r="P763" s="71"/>
      <c r="Q763" s="148"/>
      <c r="R763" s="71"/>
      <c r="S763" s="71"/>
      <c r="T763" s="71"/>
      <c r="U763" s="71"/>
      <c r="V763" s="71"/>
      <c r="W763" s="71"/>
      <c r="X763" s="113"/>
      <c r="Y763" s="71"/>
      <c r="Z763" s="71"/>
      <c r="AA763" s="71"/>
    </row>
    <row r="764" spans="1:27" ht="14.25" customHeight="1" x14ac:dyDescent="0.25">
      <c r="A764" s="71"/>
      <c r="B764" s="71"/>
      <c r="C764" s="71"/>
      <c r="D764" s="71"/>
      <c r="E764" s="71"/>
      <c r="F764" s="71"/>
      <c r="G764" s="71"/>
      <c r="H764" s="71"/>
      <c r="I764" s="71"/>
      <c r="J764" s="71"/>
      <c r="K764" s="71"/>
      <c r="L764" s="71"/>
      <c r="M764" s="71"/>
      <c r="N764" s="71"/>
      <c r="O764" s="71"/>
      <c r="P764" s="71"/>
      <c r="Q764" s="148"/>
      <c r="R764" s="71"/>
      <c r="S764" s="71"/>
      <c r="T764" s="71"/>
      <c r="U764" s="71"/>
      <c r="V764" s="71"/>
      <c r="W764" s="71"/>
      <c r="X764" s="113"/>
      <c r="Y764" s="71"/>
      <c r="Z764" s="71"/>
      <c r="AA764" s="71"/>
    </row>
    <row r="765" spans="1:27" ht="14.25" customHeight="1" x14ac:dyDescent="0.25">
      <c r="A765" s="71"/>
      <c r="B765" s="71"/>
      <c r="C765" s="71"/>
      <c r="D765" s="71"/>
      <c r="E765" s="71"/>
      <c r="F765" s="71"/>
      <c r="G765" s="71"/>
      <c r="H765" s="71"/>
      <c r="I765" s="71"/>
      <c r="J765" s="71"/>
      <c r="K765" s="71"/>
      <c r="L765" s="71"/>
      <c r="M765" s="71"/>
      <c r="N765" s="71"/>
      <c r="O765" s="71"/>
      <c r="P765" s="71"/>
      <c r="Q765" s="148"/>
      <c r="R765" s="71"/>
      <c r="S765" s="71"/>
      <c r="T765" s="71"/>
      <c r="U765" s="71"/>
      <c r="V765" s="71"/>
      <c r="W765" s="71"/>
      <c r="X765" s="113"/>
      <c r="Y765" s="71"/>
      <c r="Z765" s="71"/>
      <c r="AA765" s="71"/>
    </row>
    <row r="766" spans="1:27" ht="14.25" customHeight="1" x14ac:dyDescent="0.25">
      <c r="A766" s="71"/>
      <c r="B766" s="71"/>
      <c r="C766" s="71"/>
      <c r="D766" s="71"/>
      <c r="E766" s="71"/>
      <c r="F766" s="71"/>
      <c r="G766" s="71"/>
      <c r="H766" s="71"/>
      <c r="I766" s="71"/>
      <c r="J766" s="71"/>
      <c r="K766" s="71"/>
      <c r="L766" s="71"/>
      <c r="M766" s="71"/>
      <c r="N766" s="71"/>
      <c r="O766" s="71"/>
      <c r="P766" s="71"/>
      <c r="Q766" s="148"/>
      <c r="R766" s="71"/>
      <c r="S766" s="71"/>
      <c r="T766" s="71"/>
      <c r="U766" s="71"/>
      <c r="V766" s="71"/>
      <c r="W766" s="71"/>
      <c r="X766" s="113"/>
      <c r="Y766" s="71"/>
      <c r="Z766" s="71"/>
      <c r="AA766" s="71"/>
    </row>
    <row r="767" spans="1:27" ht="14.25" customHeight="1" x14ac:dyDescent="0.25">
      <c r="A767" s="71"/>
      <c r="B767" s="71"/>
      <c r="C767" s="71"/>
      <c r="D767" s="71"/>
      <c r="E767" s="71"/>
      <c r="F767" s="71"/>
      <c r="G767" s="71"/>
      <c r="H767" s="71"/>
      <c r="I767" s="71"/>
      <c r="J767" s="71"/>
      <c r="K767" s="71"/>
      <c r="L767" s="71"/>
      <c r="M767" s="71"/>
      <c r="N767" s="71"/>
      <c r="O767" s="71"/>
      <c r="P767" s="71"/>
      <c r="Q767" s="148"/>
      <c r="R767" s="71"/>
      <c r="S767" s="71"/>
      <c r="T767" s="71"/>
      <c r="U767" s="71"/>
      <c r="V767" s="71"/>
      <c r="W767" s="71"/>
      <c r="X767" s="113"/>
      <c r="Y767" s="71"/>
      <c r="Z767" s="71"/>
      <c r="AA767" s="71"/>
    </row>
    <row r="768" spans="1:27" ht="14.25" customHeight="1" x14ac:dyDescent="0.25">
      <c r="A768" s="71"/>
      <c r="B768" s="71"/>
      <c r="C768" s="71"/>
      <c r="D768" s="71"/>
      <c r="E768" s="71"/>
      <c r="F768" s="71"/>
      <c r="G768" s="71"/>
      <c r="H768" s="71"/>
      <c r="I768" s="71"/>
      <c r="J768" s="71"/>
      <c r="K768" s="71"/>
      <c r="L768" s="71"/>
      <c r="M768" s="71"/>
      <c r="N768" s="71"/>
      <c r="O768" s="71"/>
      <c r="P768" s="71"/>
      <c r="Q768" s="148"/>
      <c r="R768" s="71"/>
      <c r="S768" s="71"/>
      <c r="T768" s="71"/>
      <c r="U768" s="71"/>
      <c r="V768" s="71"/>
      <c r="W768" s="71"/>
      <c r="X768" s="113"/>
      <c r="Y768" s="71"/>
      <c r="Z768" s="71"/>
      <c r="AA768" s="71"/>
    </row>
    <row r="769" spans="1:27" ht="14.25" customHeight="1" x14ac:dyDescent="0.25">
      <c r="A769" s="71"/>
      <c r="B769" s="71"/>
      <c r="C769" s="71"/>
      <c r="D769" s="71"/>
      <c r="E769" s="71"/>
      <c r="F769" s="71"/>
      <c r="G769" s="71"/>
      <c r="H769" s="71"/>
      <c r="I769" s="71"/>
      <c r="J769" s="71"/>
      <c r="K769" s="71"/>
      <c r="L769" s="71"/>
      <c r="M769" s="71"/>
      <c r="N769" s="71"/>
      <c r="O769" s="71"/>
      <c r="P769" s="71"/>
      <c r="Q769" s="148"/>
      <c r="R769" s="71"/>
      <c r="S769" s="71"/>
      <c r="T769" s="71"/>
      <c r="U769" s="71"/>
      <c r="V769" s="71"/>
      <c r="W769" s="71"/>
      <c r="X769" s="113"/>
      <c r="Y769" s="71"/>
      <c r="Z769" s="71"/>
      <c r="AA769" s="71"/>
    </row>
    <row r="770" spans="1:27" ht="14.25" customHeight="1" x14ac:dyDescent="0.25">
      <c r="A770" s="71"/>
      <c r="B770" s="71"/>
      <c r="C770" s="71"/>
      <c r="D770" s="71"/>
      <c r="E770" s="71"/>
      <c r="F770" s="71"/>
      <c r="G770" s="71"/>
      <c r="H770" s="71"/>
      <c r="I770" s="71"/>
      <c r="J770" s="71"/>
      <c r="K770" s="71"/>
      <c r="L770" s="71"/>
      <c r="M770" s="71"/>
      <c r="N770" s="71"/>
      <c r="O770" s="71"/>
      <c r="P770" s="71"/>
      <c r="Q770" s="148"/>
      <c r="R770" s="71"/>
      <c r="S770" s="71"/>
      <c r="T770" s="71"/>
      <c r="U770" s="71"/>
      <c r="V770" s="71"/>
      <c r="W770" s="71"/>
      <c r="X770" s="113"/>
      <c r="Y770" s="71"/>
      <c r="Z770" s="71"/>
      <c r="AA770" s="71"/>
    </row>
    <row r="771" spans="1:27" ht="14.25" customHeight="1" x14ac:dyDescent="0.25">
      <c r="A771" s="71"/>
      <c r="B771" s="71"/>
      <c r="C771" s="71"/>
      <c r="D771" s="71"/>
      <c r="E771" s="71"/>
      <c r="F771" s="71"/>
      <c r="G771" s="71"/>
      <c r="H771" s="71"/>
      <c r="I771" s="71"/>
      <c r="J771" s="71"/>
      <c r="K771" s="71"/>
      <c r="L771" s="71"/>
      <c r="M771" s="71"/>
      <c r="N771" s="71"/>
      <c r="O771" s="71"/>
      <c r="P771" s="71"/>
      <c r="Q771" s="148"/>
      <c r="R771" s="71"/>
      <c r="S771" s="71"/>
      <c r="T771" s="71"/>
      <c r="U771" s="71"/>
      <c r="V771" s="71"/>
      <c r="W771" s="71"/>
      <c r="X771" s="113"/>
      <c r="Y771" s="71"/>
      <c r="Z771" s="71"/>
      <c r="AA771" s="71"/>
    </row>
    <row r="772" spans="1:27" ht="14.25" customHeight="1" x14ac:dyDescent="0.25">
      <c r="A772" s="71"/>
      <c r="B772" s="71"/>
      <c r="C772" s="71"/>
      <c r="D772" s="71"/>
      <c r="E772" s="71"/>
      <c r="F772" s="71"/>
      <c r="G772" s="71"/>
      <c r="H772" s="71"/>
      <c r="I772" s="71"/>
      <c r="J772" s="71"/>
      <c r="K772" s="71"/>
      <c r="L772" s="71"/>
      <c r="M772" s="71"/>
      <c r="N772" s="71"/>
      <c r="O772" s="71"/>
      <c r="P772" s="71"/>
      <c r="Q772" s="148"/>
      <c r="R772" s="71"/>
      <c r="S772" s="71"/>
      <c r="T772" s="71"/>
      <c r="U772" s="71"/>
      <c r="V772" s="71"/>
      <c r="W772" s="71"/>
      <c r="X772" s="113"/>
      <c r="Y772" s="71"/>
      <c r="Z772" s="71"/>
      <c r="AA772" s="71"/>
    </row>
    <row r="773" spans="1:27" ht="14.25" customHeight="1" x14ac:dyDescent="0.25">
      <c r="A773" s="71"/>
      <c r="B773" s="71"/>
      <c r="C773" s="71"/>
      <c r="D773" s="71"/>
      <c r="E773" s="71"/>
      <c r="F773" s="71"/>
      <c r="G773" s="71"/>
      <c r="H773" s="71"/>
      <c r="I773" s="71"/>
      <c r="J773" s="71"/>
      <c r="K773" s="71"/>
      <c r="L773" s="71"/>
      <c r="M773" s="71"/>
      <c r="N773" s="71"/>
      <c r="O773" s="71"/>
      <c r="P773" s="71"/>
      <c r="Q773" s="148"/>
      <c r="R773" s="71"/>
      <c r="S773" s="71"/>
      <c r="T773" s="71"/>
      <c r="U773" s="71"/>
      <c r="V773" s="71"/>
      <c r="W773" s="71"/>
      <c r="X773" s="113"/>
      <c r="Y773" s="71"/>
      <c r="Z773" s="71"/>
      <c r="AA773" s="71"/>
    </row>
    <row r="774" spans="1:27" ht="14.25" customHeight="1" x14ac:dyDescent="0.25">
      <c r="A774" s="71"/>
      <c r="B774" s="71"/>
      <c r="C774" s="71"/>
      <c r="D774" s="71"/>
      <c r="E774" s="71"/>
      <c r="F774" s="71"/>
      <c r="G774" s="71"/>
      <c r="H774" s="71"/>
      <c r="I774" s="71"/>
      <c r="J774" s="71"/>
      <c r="K774" s="71"/>
      <c r="L774" s="71"/>
      <c r="M774" s="71"/>
      <c r="N774" s="71"/>
      <c r="O774" s="71"/>
      <c r="P774" s="71"/>
      <c r="Q774" s="148"/>
      <c r="R774" s="71"/>
      <c r="S774" s="71"/>
      <c r="T774" s="71"/>
      <c r="U774" s="71"/>
      <c r="V774" s="71"/>
      <c r="W774" s="71"/>
      <c r="X774" s="113"/>
      <c r="Y774" s="71"/>
      <c r="Z774" s="71"/>
      <c r="AA774" s="71"/>
    </row>
    <row r="775" spans="1:27" ht="14.25" customHeight="1" x14ac:dyDescent="0.25">
      <c r="A775" s="71"/>
      <c r="B775" s="71"/>
      <c r="C775" s="71"/>
      <c r="D775" s="71"/>
      <c r="E775" s="71"/>
      <c r="F775" s="71"/>
      <c r="G775" s="71"/>
      <c r="H775" s="71"/>
      <c r="I775" s="71"/>
      <c r="J775" s="71"/>
      <c r="K775" s="71"/>
      <c r="L775" s="71"/>
      <c r="M775" s="71"/>
      <c r="N775" s="71"/>
      <c r="O775" s="71"/>
      <c r="P775" s="71"/>
      <c r="Q775" s="148"/>
      <c r="R775" s="71"/>
      <c r="S775" s="71"/>
      <c r="T775" s="71"/>
      <c r="U775" s="71"/>
      <c r="V775" s="71"/>
      <c r="W775" s="71"/>
      <c r="X775" s="113"/>
      <c r="Y775" s="71"/>
      <c r="Z775" s="71"/>
      <c r="AA775" s="71"/>
    </row>
    <row r="776" spans="1:27" ht="14.25" customHeight="1" x14ac:dyDescent="0.25">
      <c r="A776" s="71"/>
      <c r="B776" s="71"/>
      <c r="C776" s="71"/>
      <c r="D776" s="71"/>
      <c r="E776" s="71"/>
      <c r="F776" s="71"/>
      <c r="G776" s="71"/>
      <c r="H776" s="71"/>
      <c r="I776" s="71"/>
      <c r="J776" s="71"/>
      <c r="K776" s="71"/>
      <c r="L776" s="71"/>
      <c r="M776" s="71"/>
      <c r="N776" s="71"/>
      <c r="O776" s="71"/>
      <c r="P776" s="71"/>
      <c r="Q776" s="148"/>
      <c r="R776" s="71"/>
      <c r="S776" s="71"/>
      <c r="T776" s="71"/>
      <c r="U776" s="71"/>
      <c r="V776" s="71"/>
      <c r="W776" s="71"/>
      <c r="X776" s="113"/>
      <c r="Y776" s="71"/>
      <c r="Z776" s="71"/>
      <c r="AA776" s="71"/>
    </row>
    <row r="777" spans="1:27" ht="14.25" customHeight="1" x14ac:dyDescent="0.25">
      <c r="A777" s="71"/>
      <c r="B777" s="71"/>
      <c r="C777" s="71"/>
      <c r="D777" s="71"/>
      <c r="E777" s="71"/>
      <c r="F777" s="71"/>
      <c r="G777" s="71"/>
      <c r="H777" s="71"/>
      <c r="I777" s="71"/>
      <c r="J777" s="71"/>
      <c r="K777" s="71"/>
      <c r="L777" s="71"/>
      <c r="M777" s="71"/>
      <c r="N777" s="71"/>
      <c r="O777" s="71"/>
      <c r="P777" s="71"/>
      <c r="Q777" s="148"/>
      <c r="R777" s="71"/>
      <c r="S777" s="71"/>
      <c r="T777" s="71"/>
      <c r="U777" s="71"/>
      <c r="V777" s="71"/>
      <c r="W777" s="71"/>
      <c r="X777" s="113"/>
      <c r="Y777" s="71"/>
      <c r="Z777" s="71"/>
      <c r="AA777" s="71"/>
    </row>
    <row r="778" spans="1:27" ht="14.25" customHeight="1" x14ac:dyDescent="0.25">
      <c r="A778" s="71"/>
      <c r="B778" s="71"/>
      <c r="C778" s="71"/>
      <c r="D778" s="71"/>
      <c r="E778" s="71"/>
      <c r="F778" s="71"/>
      <c r="G778" s="71"/>
      <c r="H778" s="71"/>
      <c r="I778" s="71"/>
      <c r="J778" s="71"/>
      <c r="K778" s="71"/>
      <c r="L778" s="71"/>
      <c r="M778" s="71"/>
      <c r="N778" s="71"/>
      <c r="O778" s="71"/>
      <c r="P778" s="71"/>
      <c r="Q778" s="148"/>
      <c r="R778" s="71"/>
      <c r="S778" s="71"/>
      <c r="T778" s="71"/>
      <c r="U778" s="71"/>
      <c r="V778" s="71"/>
      <c r="W778" s="71"/>
      <c r="X778" s="113"/>
      <c r="Y778" s="71"/>
      <c r="Z778" s="71"/>
      <c r="AA778" s="71"/>
    </row>
    <row r="779" spans="1:27" ht="14.25" customHeight="1" x14ac:dyDescent="0.25">
      <c r="A779" s="71"/>
      <c r="B779" s="71"/>
      <c r="C779" s="71"/>
      <c r="D779" s="71"/>
      <c r="E779" s="71"/>
      <c r="F779" s="71"/>
      <c r="G779" s="71"/>
      <c r="H779" s="71"/>
      <c r="I779" s="71"/>
      <c r="J779" s="71"/>
      <c r="K779" s="71"/>
      <c r="L779" s="71"/>
      <c r="M779" s="71"/>
      <c r="N779" s="71"/>
      <c r="O779" s="71"/>
      <c r="P779" s="71"/>
      <c r="Q779" s="148"/>
      <c r="R779" s="71"/>
      <c r="S779" s="71"/>
      <c r="T779" s="71"/>
      <c r="U779" s="71"/>
      <c r="V779" s="71"/>
      <c r="W779" s="71"/>
      <c r="X779" s="113"/>
      <c r="Y779" s="71"/>
      <c r="Z779" s="71"/>
      <c r="AA779" s="71"/>
    </row>
    <row r="780" spans="1:27" ht="14.25" customHeight="1" x14ac:dyDescent="0.25">
      <c r="A780" s="71"/>
      <c r="B780" s="71"/>
      <c r="C780" s="71"/>
      <c r="D780" s="71"/>
      <c r="E780" s="71"/>
      <c r="F780" s="71"/>
      <c r="G780" s="71"/>
      <c r="H780" s="71"/>
      <c r="I780" s="71"/>
      <c r="J780" s="71"/>
      <c r="K780" s="71"/>
      <c r="L780" s="71"/>
      <c r="M780" s="71"/>
      <c r="N780" s="71"/>
      <c r="O780" s="71"/>
      <c r="P780" s="71"/>
      <c r="Q780" s="148"/>
      <c r="R780" s="71"/>
      <c r="S780" s="71"/>
      <c r="T780" s="71"/>
      <c r="U780" s="71"/>
      <c r="V780" s="71"/>
      <c r="W780" s="71"/>
      <c r="X780" s="113"/>
      <c r="Y780" s="71"/>
      <c r="Z780" s="71"/>
      <c r="AA780" s="71"/>
    </row>
    <row r="781" spans="1:27" ht="14.25" customHeight="1" x14ac:dyDescent="0.25">
      <c r="A781" s="71"/>
      <c r="B781" s="71"/>
      <c r="C781" s="71"/>
      <c r="D781" s="71"/>
      <c r="E781" s="71"/>
      <c r="F781" s="71"/>
      <c r="G781" s="71"/>
      <c r="H781" s="71"/>
      <c r="I781" s="71"/>
      <c r="J781" s="71"/>
      <c r="K781" s="71"/>
      <c r="L781" s="71"/>
      <c r="M781" s="71"/>
      <c r="N781" s="71"/>
      <c r="O781" s="71"/>
      <c r="P781" s="71"/>
      <c r="Q781" s="148"/>
      <c r="R781" s="71"/>
      <c r="S781" s="71"/>
      <c r="T781" s="71"/>
      <c r="U781" s="71"/>
      <c r="V781" s="71"/>
      <c r="W781" s="71"/>
      <c r="X781" s="113"/>
      <c r="Y781" s="71"/>
      <c r="Z781" s="71"/>
      <c r="AA781" s="71"/>
    </row>
    <row r="782" spans="1:27" ht="14.25" customHeight="1" x14ac:dyDescent="0.25">
      <c r="A782" s="71"/>
      <c r="B782" s="71"/>
      <c r="C782" s="71"/>
      <c r="D782" s="71"/>
      <c r="E782" s="71"/>
      <c r="F782" s="71"/>
      <c r="G782" s="71"/>
      <c r="H782" s="71"/>
      <c r="I782" s="71"/>
      <c r="J782" s="71"/>
      <c r="K782" s="71"/>
      <c r="L782" s="71"/>
      <c r="M782" s="71"/>
      <c r="N782" s="71"/>
      <c r="O782" s="71"/>
      <c r="P782" s="71"/>
      <c r="Q782" s="148"/>
      <c r="R782" s="71"/>
      <c r="S782" s="71"/>
      <c r="T782" s="71"/>
      <c r="U782" s="71"/>
      <c r="V782" s="71"/>
      <c r="W782" s="71"/>
      <c r="X782" s="113"/>
      <c r="Y782" s="71"/>
      <c r="Z782" s="71"/>
      <c r="AA782" s="71"/>
    </row>
    <row r="783" spans="1:27" ht="14.25" customHeight="1" x14ac:dyDescent="0.25">
      <c r="A783" s="71"/>
      <c r="B783" s="71"/>
      <c r="C783" s="71"/>
      <c r="D783" s="71"/>
      <c r="E783" s="71"/>
      <c r="F783" s="71"/>
      <c r="G783" s="71"/>
      <c r="H783" s="71"/>
      <c r="I783" s="71"/>
      <c r="J783" s="71"/>
      <c r="K783" s="71"/>
      <c r="L783" s="71"/>
      <c r="M783" s="71"/>
      <c r="N783" s="71"/>
      <c r="O783" s="71"/>
      <c r="P783" s="71"/>
      <c r="Q783" s="148"/>
      <c r="R783" s="71"/>
      <c r="S783" s="71"/>
      <c r="T783" s="71"/>
      <c r="U783" s="71"/>
      <c r="V783" s="71"/>
      <c r="W783" s="71"/>
      <c r="X783" s="113"/>
      <c r="Y783" s="71"/>
      <c r="Z783" s="71"/>
      <c r="AA783" s="71"/>
    </row>
    <row r="784" spans="1:27" ht="14.25" customHeight="1" x14ac:dyDescent="0.25">
      <c r="A784" s="71"/>
      <c r="B784" s="71"/>
      <c r="C784" s="71"/>
      <c r="D784" s="71"/>
      <c r="E784" s="71"/>
      <c r="F784" s="71"/>
      <c r="G784" s="71"/>
      <c r="H784" s="71"/>
      <c r="I784" s="71"/>
      <c r="J784" s="71"/>
      <c r="K784" s="71"/>
      <c r="L784" s="71"/>
      <c r="M784" s="71"/>
      <c r="N784" s="71"/>
      <c r="O784" s="71"/>
      <c r="P784" s="71"/>
      <c r="Q784" s="148"/>
      <c r="R784" s="71"/>
      <c r="S784" s="71"/>
      <c r="T784" s="71"/>
      <c r="U784" s="71"/>
      <c r="V784" s="71"/>
      <c r="W784" s="71"/>
      <c r="X784" s="113"/>
      <c r="Y784" s="71"/>
      <c r="Z784" s="71"/>
      <c r="AA784" s="71"/>
    </row>
    <row r="785" spans="1:27" ht="14.25" customHeight="1" x14ac:dyDescent="0.25">
      <c r="A785" s="71"/>
      <c r="B785" s="71"/>
      <c r="C785" s="71"/>
      <c r="D785" s="71"/>
      <c r="E785" s="71"/>
      <c r="F785" s="71"/>
      <c r="G785" s="71"/>
      <c r="H785" s="71"/>
      <c r="I785" s="71"/>
      <c r="J785" s="71"/>
      <c r="K785" s="71"/>
      <c r="L785" s="71"/>
      <c r="M785" s="71"/>
      <c r="N785" s="71"/>
      <c r="O785" s="71"/>
      <c r="P785" s="71"/>
      <c r="Q785" s="148"/>
      <c r="R785" s="71"/>
      <c r="S785" s="71"/>
      <c r="T785" s="71"/>
      <c r="U785" s="71"/>
      <c r="V785" s="71"/>
      <c r="W785" s="71"/>
      <c r="X785" s="113"/>
      <c r="Y785" s="71"/>
      <c r="Z785" s="71"/>
      <c r="AA785" s="71"/>
    </row>
    <row r="786" spans="1:27" ht="14.25" customHeight="1" x14ac:dyDescent="0.25">
      <c r="A786" s="71"/>
      <c r="B786" s="71"/>
      <c r="C786" s="71"/>
      <c r="D786" s="71"/>
      <c r="E786" s="71"/>
      <c r="F786" s="71"/>
      <c r="G786" s="71"/>
      <c r="H786" s="71"/>
      <c r="I786" s="71"/>
      <c r="J786" s="71"/>
      <c r="K786" s="71"/>
      <c r="L786" s="71"/>
      <c r="M786" s="71"/>
      <c r="N786" s="71"/>
      <c r="O786" s="71"/>
      <c r="P786" s="71"/>
      <c r="Q786" s="148"/>
      <c r="R786" s="71"/>
      <c r="S786" s="71"/>
      <c r="T786" s="71"/>
      <c r="U786" s="71"/>
      <c r="V786" s="71"/>
      <c r="W786" s="71"/>
      <c r="X786" s="113"/>
      <c r="Y786" s="71"/>
      <c r="Z786" s="71"/>
      <c r="AA786" s="71"/>
    </row>
    <row r="787" spans="1:27" ht="14.25" customHeight="1" x14ac:dyDescent="0.25">
      <c r="A787" s="71"/>
      <c r="B787" s="71"/>
      <c r="C787" s="71"/>
      <c r="D787" s="71"/>
      <c r="E787" s="71"/>
      <c r="F787" s="71"/>
      <c r="G787" s="71"/>
      <c r="H787" s="71"/>
      <c r="I787" s="71"/>
      <c r="J787" s="71"/>
      <c r="K787" s="71"/>
      <c r="L787" s="71"/>
      <c r="M787" s="71"/>
      <c r="N787" s="71"/>
      <c r="O787" s="71"/>
      <c r="P787" s="71"/>
      <c r="Q787" s="148"/>
      <c r="R787" s="71"/>
      <c r="S787" s="71"/>
      <c r="T787" s="71"/>
      <c r="U787" s="71"/>
      <c r="V787" s="71"/>
      <c r="W787" s="71"/>
      <c r="X787" s="113"/>
      <c r="Y787" s="71"/>
      <c r="Z787" s="71"/>
      <c r="AA787" s="71"/>
    </row>
    <row r="788" spans="1:27" ht="14.25" customHeight="1" x14ac:dyDescent="0.25">
      <c r="A788" s="71"/>
      <c r="B788" s="71"/>
      <c r="C788" s="71"/>
      <c r="D788" s="71"/>
      <c r="E788" s="71"/>
      <c r="F788" s="71"/>
      <c r="G788" s="71"/>
      <c r="H788" s="71"/>
      <c r="I788" s="71"/>
      <c r="J788" s="71"/>
      <c r="K788" s="71"/>
      <c r="L788" s="71"/>
      <c r="M788" s="71"/>
      <c r="N788" s="71"/>
      <c r="O788" s="71"/>
      <c r="P788" s="71"/>
      <c r="Q788" s="148"/>
      <c r="R788" s="71"/>
      <c r="S788" s="71"/>
      <c r="T788" s="71"/>
      <c r="U788" s="71"/>
      <c r="V788" s="71"/>
      <c r="W788" s="71"/>
      <c r="X788" s="113"/>
      <c r="Y788" s="71"/>
      <c r="Z788" s="71"/>
      <c r="AA788" s="71"/>
    </row>
    <row r="789" spans="1:27" ht="14.25" customHeight="1" x14ac:dyDescent="0.25">
      <c r="A789" s="71"/>
      <c r="B789" s="71"/>
      <c r="C789" s="71"/>
      <c r="D789" s="71"/>
      <c r="E789" s="71"/>
      <c r="F789" s="71"/>
      <c r="G789" s="71"/>
      <c r="H789" s="71"/>
      <c r="I789" s="71"/>
      <c r="J789" s="71"/>
      <c r="K789" s="71"/>
      <c r="L789" s="71"/>
      <c r="M789" s="71"/>
      <c r="N789" s="71"/>
      <c r="O789" s="71"/>
      <c r="P789" s="71"/>
      <c r="Q789" s="148"/>
      <c r="R789" s="71"/>
      <c r="S789" s="71"/>
      <c r="T789" s="71"/>
      <c r="U789" s="71"/>
      <c r="V789" s="71"/>
      <c r="W789" s="71"/>
      <c r="X789" s="113"/>
      <c r="Y789" s="71"/>
      <c r="Z789" s="71"/>
      <c r="AA789" s="71"/>
    </row>
    <row r="790" spans="1:27" ht="14.25" customHeight="1" x14ac:dyDescent="0.25">
      <c r="A790" s="71"/>
      <c r="B790" s="71"/>
      <c r="C790" s="71"/>
      <c r="D790" s="71"/>
      <c r="E790" s="71"/>
      <c r="F790" s="71"/>
      <c r="G790" s="71"/>
      <c r="H790" s="71"/>
      <c r="I790" s="71"/>
      <c r="J790" s="71"/>
      <c r="K790" s="71"/>
      <c r="L790" s="71"/>
      <c r="M790" s="71"/>
      <c r="N790" s="71"/>
      <c r="O790" s="71"/>
      <c r="P790" s="71"/>
      <c r="Q790" s="148"/>
      <c r="R790" s="71"/>
      <c r="S790" s="71"/>
      <c r="T790" s="71"/>
      <c r="U790" s="71"/>
      <c r="V790" s="71"/>
      <c r="W790" s="71"/>
      <c r="X790" s="113"/>
      <c r="Y790" s="71"/>
      <c r="Z790" s="71"/>
      <c r="AA790" s="71"/>
    </row>
    <row r="791" spans="1:27" ht="14.25" customHeight="1" x14ac:dyDescent="0.25">
      <c r="A791" s="71"/>
      <c r="B791" s="71"/>
      <c r="C791" s="71"/>
      <c r="D791" s="71"/>
      <c r="E791" s="71"/>
      <c r="F791" s="71"/>
      <c r="G791" s="71"/>
      <c r="H791" s="71"/>
      <c r="I791" s="71"/>
      <c r="J791" s="71"/>
      <c r="K791" s="71"/>
      <c r="L791" s="71"/>
      <c r="M791" s="71"/>
      <c r="N791" s="71"/>
      <c r="O791" s="71"/>
      <c r="P791" s="71"/>
      <c r="Q791" s="148"/>
      <c r="R791" s="71"/>
      <c r="S791" s="71"/>
      <c r="T791" s="71"/>
      <c r="U791" s="71"/>
      <c r="V791" s="71"/>
      <c r="W791" s="71"/>
      <c r="X791" s="113"/>
      <c r="Y791" s="71"/>
      <c r="Z791" s="71"/>
      <c r="AA791" s="71"/>
    </row>
    <row r="792" spans="1:27" ht="14.25" customHeight="1" x14ac:dyDescent="0.25">
      <c r="A792" s="71"/>
      <c r="B792" s="71"/>
      <c r="C792" s="71"/>
      <c r="D792" s="71"/>
      <c r="E792" s="71"/>
      <c r="F792" s="71"/>
      <c r="G792" s="71"/>
      <c r="H792" s="71"/>
      <c r="I792" s="71"/>
      <c r="J792" s="71"/>
      <c r="K792" s="71"/>
      <c r="L792" s="71"/>
      <c r="M792" s="71"/>
      <c r="N792" s="71"/>
      <c r="O792" s="71"/>
      <c r="P792" s="71"/>
      <c r="Q792" s="148"/>
      <c r="R792" s="71"/>
      <c r="S792" s="71"/>
      <c r="T792" s="71"/>
      <c r="U792" s="71"/>
      <c r="V792" s="71"/>
      <c r="W792" s="71"/>
      <c r="X792" s="113"/>
      <c r="Y792" s="71"/>
      <c r="Z792" s="71"/>
      <c r="AA792" s="71"/>
    </row>
    <row r="793" spans="1:27" ht="14.25" customHeight="1" x14ac:dyDescent="0.25">
      <c r="A793" s="71"/>
      <c r="B793" s="71"/>
      <c r="C793" s="71"/>
      <c r="D793" s="71"/>
      <c r="E793" s="71"/>
      <c r="F793" s="71"/>
      <c r="G793" s="71"/>
      <c r="H793" s="71"/>
      <c r="I793" s="71"/>
      <c r="J793" s="71"/>
      <c r="K793" s="71"/>
      <c r="L793" s="71"/>
      <c r="M793" s="71"/>
      <c r="N793" s="71"/>
      <c r="O793" s="71"/>
      <c r="P793" s="71"/>
      <c r="Q793" s="148"/>
      <c r="R793" s="71"/>
      <c r="S793" s="71"/>
      <c r="T793" s="71"/>
      <c r="U793" s="71"/>
      <c r="V793" s="71"/>
      <c r="W793" s="71"/>
      <c r="X793" s="113"/>
      <c r="Y793" s="71"/>
      <c r="Z793" s="71"/>
      <c r="AA793" s="71"/>
    </row>
    <row r="794" spans="1:27" ht="14.25" customHeight="1" x14ac:dyDescent="0.25">
      <c r="A794" s="71"/>
      <c r="B794" s="71"/>
      <c r="C794" s="71"/>
      <c r="D794" s="71"/>
      <c r="E794" s="71"/>
      <c r="F794" s="71"/>
      <c r="G794" s="71"/>
      <c r="H794" s="71"/>
      <c r="I794" s="71"/>
      <c r="J794" s="71"/>
      <c r="K794" s="71"/>
      <c r="L794" s="71"/>
      <c r="M794" s="71"/>
      <c r="N794" s="71"/>
      <c r="O794" s="71"/>
      <c r="P794" s="71"/>
      <c r="Q794" s="148"/>
      <c r="R794" s="71"/>
      <c r="S794" s="71"/>
      <c r="T794" s="71"/>
      <c r="U794" s="71"/>
      <c r="V794" s="71"/>
      <c r="W794" s="71"/>
      <c r="X794" s="113"/>
      <c r="Y794" s="71"/>
      <c r="Z794" s="71"/>
      <c r="AA794" s="71"/>
    </row>
    <row r="795" spans="1:27" ht="14.25" customHeight="1" x14ac:dyDescent="0.25">
      <c r="A795" s="71"/>
      <c r="B795" s="71"/>
      <c r="C795" s="71"/>
      <c r="D795" s="71"/>
      <c r="E795" s="71"/>
      <c r="F795" s="71"/>
      <c r="G795" s="71"/>
      <c r="H795" s="71"/>
      <c r="I795" s="71"/>
      <c r="J795" s="71"/>
      <c r="K795" s="71"/>
      <c r="L795" s="71"/>
      <c r="M795" s="71"/>
      <c r="N795" s="71"/>
      <c r="O795" s="71"/>
      <c r="P795" s="71"/>
      <c r="Q795" s="148"/>
      <c r="R795" s="71"/>
      <c r="S795" s="71"/>
      <c r="T795" s="71"/>
      <c r="U795" s="71"/>
      <c r="V795" s="71"/>
      <c r="W795" s="71"/>
      <c r="X795" s="113"/>
      <c r="Y795" s="71"/>
      <c r="Z795" s="71"/>
      <c r="AA795" s="71"/>
    </row>
    <row r="796" spans="1:27" ht="14.25" customHeight="1" x14ac:dyDescent="0.25">
      <c r="A796" s="71"/>
      <c r="B796" s="71"/>
      <c r="C796" s="71"/>
      <c r="D796" s="71"/>
      <c r="E796" s="71"/>
      <c r="F796" s="71"/>
      <c r="G796" s="71"/>
      <c r="H796" s="71"/>
      <c r="I796" s="71"/>
      <c r="J796" s="71"/>
      <c r="K796" s="71"/>
      <c r="L796" s="71"/>
      <c r="M796" s="71"/>
      <c r="N796" s="71"/>
      <c r="O796" s="71"/>
      <c r="P796" s="71"/>
      <c r="Q796" s="148"/>
      <c r="R796" s="71"/>
      <c r="S796" s="71"/>
      <c r="T796" s="71"/>
      <c r="U796" s="71"/>
      <c r="V796" s="71"/>
      <c r="W796" s="71"/>
      <c r="X796" s="113"/>
      <c r="Y796" s="71"/>
      <c r="Z796" s="71"/>
      <c r="AA796" s="71"/>
    </row>
    <row r="797" spans="1:27" ht="14.25" customHeight="1" x14ac:dyDescent="0.25">
      <c r="A797" s="71"/>
      <c r="B797" s="71"/>
      <c r="C797" s="71"/>
      <c r="D797" s="71"/>
      <c r="E797" s="71"/>
      <c r="F797" s="71"/>
      <c r="G797" s="71"/>
      <c r="H797" s="71"/>
      <c r="I797" s="71"/>
      <c r="J797" s="71"/>
      <c r="K797" s="71"/>
      <c r="L797" s="71"/>
      <c r="M797" s="71"/>
      <c r="N797" s="71"/>
      <c r="O797" s="71"/>
      <c r="P797" s="71"/>
      <c r="Q797" s="148"/>
      <c r="R797" s="71"/>
      <c r="S797" s="71"/>
      <c r="T797" s="71"/>
      <c r="U797" s="71"/>
      <c r="V797" s="71"/>
      <c r="W797" s="71"/>
      <c r="X797" s="113"/>
      <c r="Y797" s="71"/>
      <c r="Z797" s="71"/>
      <c r="AA797" s="71"/>
    </row>
    <row r="798" spans="1:27" ht="14.25" customHeight="1" x14ac:dyDescent="0.25">
      <c r="A798" s="71"/>
      <c r="B798" s="71"/>
      <c r="C798" s="71"/>
      <c r="D798" s="71"/>
      <c r="E798" s="71"/>
      <c r="F798" s="71"/>
      <c r="G798" s="71"/>
      <c r="H798" s="71"/>
      <c r="I798" s="71"/>
      <c r="J798" s="71"/>
      <c r="K798" s="71"/>
      <c r="L798" s="71"/>
      <c r="M798" s="71"/>
      <c r="N798" s="71"/>
      <c r="O798" s="71"/>
      <c r="P798" s="71"/>
      <c r="Q798" s="148"/>
      <c r="R798" s="71"/>
      <c r="S798" s="71"/>
      <c r="T798" s="71"/>
      <c r="U798" s="71"/>
      <c r="V798" s="71"/>
      <c r="W798" s="71"/>
      <c r="X798" s="113"/>
      <c r="Y798" s="71"/>
      <c r="Z798" s="71"/>
      <c r="AA798" s="71"/>
    </row>
    <row r="799" spans="1:27" ht="14.25" customHeight="1" x14ac:dyDescent="0.25">
      <c r="A799" s="71"/>
      <c r="B799" s="71"/>
      <c r="C799" s="71"/>
      <c r="D799" s="71"/>
      <c r="E799" s="71"/>
      <c r="F799" s="71"/>
      <c r="G799" s="71"/>
      <c r="H799" s="71"/>
      <c r="I799" s="71"/>
      <c r="J799" s="71"/>
      <c r="K799" s="71"/>
      <c r="L799" s="71"/>
      <c r="M799" s="71"/>
      <c r="N799" s="71"/>
      <c r="O799" s="71"/>
      <c r="P799" s="71"/>
      <c r="Q799" s="148"/>
      <c r="R799" s="71"/>
      <c r="S799" s="71"/>
      <c r="T799" s="71"/>
      <c r="U799" s="71"/>
      <c r="V799" s="71"/>
      <c r="W799" s="71"/>
      <c r="X799" s="113"/>
      <c r="Y799" s="71"/>
      <c r="Z799" s="71"/>
      <c r="AA799" s="71"/>
    </row>
    <row r="800" spans="1:27" ht="14.25" customHeight="1" x14ac:dyDescent="0.25">
      <c r="A800" s="71"/>
      <c r="B800" s="71"/>
      <c r="C800" s="71"/>
      <c r="D800" s="71"/>
      <c r="E800" s="71"/>
      <c r="F800" s="71"/>
      <c r="G800" s="71"/>
      <c r="H800" s="71"/>
      <c r="I800" s="71"/>
      <c r="J800" s="71"/>
      <c r="K800" s="71"/>
      <c r="L800" s="71"/>
      <c r="M800" s="71"/>
      <c r="N800" s="71"/>
      <c r="O800" s="71"/>
      <c r="P800" s="71"/>
      <c r="Q800" s="148"/>
      <c r="R800" s="71"/>
      <c r="S800" s="71"/>
      <c r="T800" s="71"/>
      <c r="U800" s="71"/>
      <c r="V800" s="71"/>
      <c r="W800" s="71"/>
      <c r="X800" s="113"/>
      <c r="Y800" s="71"/>
      <c r="Z800" s="71"/>
      <c r="AA800" s="71"/>
    </row>
    <row r="801" spans="1:27" ht="14.25" customHeight="1" x14ac:dyDescent="0.25">
      <c r="A801" s="71"/>
      <c r="B801" s="71"/>
      <c r="C801" s="71"/>
      <c r="D801" s="71"/>
      <c r="E801" s="71"/>
      <c r="F801" s="71"/>
      <c r="G801" s="71"/>
      <c r="H801" s="71"/>
      <c r="I801" s="71"/>
      <c r="J801" s="71"/>
      <c r="K801" s="71"/>
      <c r="L801" s="71"/>
      <c r="M801" s="71"/>
      <c r="N801" s="71"/>
      <c r="O801" s="71"/>
      <c r="P801" s="71"/>
      <c r="Q801" s="148"/>
      <c r="R801" s="71"/>
      <c r="S801" s="71"/>
      <c r="T801" s="71"/>
      <c r="U801" s="71"/>
      <c r="V801" s="71"/>
      <c r="W801" s="71"/>
      <c r="X801" s="113"/>
      <c r="Y801" s="71"/>
      <c r="Z801" s="71"/>
      <c r="AA801" s="71"/>
    </row>
    <row r="802" spans="1:27" ht="14.25" customHeight="1" x14ac:dyDescent="0.25">
      <c r="A802" s="71"/>
      <c r="B802" s="71"/>
      <c r="C802" s="71"/>
      <c r="D802" s="71"/>
      <c r="E802" s="71"/>
      <c r="F802" s="71"/>
      <c r="G802" s="71"/>
      <c r="H802" s="71"/>
      <c r="I802" s="71"/>
      <c r="J802" s="71"/>
      <c r="K802" s="71"/>
      <c r="L802" s="71"/>
      <c r="M802" s="71"/>
      <c r="N802" s="71"/>
      <c r="O802" s="71"/>
      <c r="P802" s="71"/>
      <c r="Q802" s="148"/>
      <c r="R802" s="71"/>
      <c r="S802" s="71"/>
      <c r="T802" s="71"/>
      <c r="U802" s="71"/>
      <c r="V802" s="71"/>
      <c r="W802" s="71"/>
      <c r="X802" s="113"/>
      <c r="Y802" s="71"/>
      <c r="Z802" s="71"/>
      <c r="AA802" s="71"/>
    </row>
    <row r="803" spans="1:27" ht="14.25" customHeight="1" x14ac:dyDescent="0.25">
      <c r="A803" s="71"/>
      <c r="B803" s="71"/>
      <c r="C803" s="71"/>
      <c r="D803" s="71"/>
      <c r="E803" s="71"/>
      <c r="F803" s="71"/>
      <c r="G803" s="71"/>
      <c r="H803" s="71"/>
      <c r="I803" s="71"/>
      <c r="J803" s="71"/>
      <c r="K803" s="71"/>
      <c r="L803" s="71"/>
      <c r="M803" s="71"/>
      <c r="N803" s="71"/>
      <c r="O803" s="71"/>
      <c r="P803" s="71"/>
      <c r="Q803" s="148"/>
      <c r="R803" s="71"/>
      <c r="S803" s="71"/>
      <c r="T803" s="71"/>
      <c r="U803" s="71"/>
      <c r="V803" s="71"/>
      <c r="W803" s="71"/>
      <c r="X803" s="113"/>
      <c r="Y803" s="71"/>
      <c r="Z803" s="71"/>
      <c r="AA803" s="71"/>
    </row>
    <row r="804" spans="1:27" ht="14.25" customHeight="1" x14ac:dyDescent="0.25">
      <c r="A804" s="71"/>
      <c r="B804" s="71"/>
      <c r="C804" s="71"/>
      <c r="D804" s="71"/>
      <c r="E804" s="71"/>
      <c r="F804" s="71"/>
      <c r="G804" s="71"/>
      <c r="H804" s="71"/>
      <c r="I804" s="71"/>
      <c r="J804" s="71"/>
      <c r="K804" s="71"/>
      <c r="L804" s="71"/>
      <c r="M804" s="71"/>
      <c r="N804" s="71"/>
      <c r="O804" s="71"/>
      <c r="P804" s="71"/>
      <c r="Q804" s="148"/>
      <c r="R804" s="71"/>
      <c r="S804" s="71"/>
      <c r="T804" s="71"/>
      <c r="U804" s="71"/>
      <c r="V804" s="71"/>
      <c r="W804" s="71"/>
      <c r="X804" s="113"/>
      <c r="Y804" s="71"/>
      <c r="Z804" s="71"/>
      <c r="AA804" s="71"/>
    </row>
    <row r="805" spans="1:27" ht="14.25" customHeight="1" x14ac:dyDescent="0.25">
      <c r="A805" s="71"/>
      <c r="B805" s="71"/>
      <c r="C805" s="71"/>
      <c r="D805" s="71"/>
      <c r="E805" s="71"/>
      <c r="F805" s="71"/>
      <c r="G805" s="71"/>
      <c r="H805" s="71"/>
      <c r="I805" s="71"/>
      <c r="J805" s="71"/>
      <c r="K805" s="71"/>
      <c r="L805" s="71"/>
      <c r="M805" s="71"/>
      <c r="N805" s="71"/>
      <c r="O805" s="71"/>
      <c r="P805" s="71"/>
      <c r="Q805" s="148"/>
      <c r="R805" s="71"/>
      <c r="S805" s="71"/>
      <c r="T805" s="71"/>
      <c r="U805" s="71"/>
      <c r="V805" s="71"/>
      <c r="W805" s="71"/>
      <c r="X805" s="113"/>
      <c r="Y805" s="71"/>
      <c r="Z805" s="71"/>
      <c r="AA805" s="71"/>
    </row>
    <row r="806" spans="1:27" ht="14.25" customHeight="1" x14ac:dyDescent="0.25">
      <c r="A806" s="71"/>
      <c r="B806" s="71"/>
      <c r="C806" s="71"/>
      <c r="D806" s="71"/>
      <c r="E806" s="71"/>
      <c r="F806" s="71"/>
      <c r="G806" s="71"/>
      <c r="H806" s="71"/>
      <c r="I806" s="71"/>
      <c r="J806" s="71"/>
      <c r="K806" s="71"/>
      <c r="L806" s="71"/>
      <c r="M806" s="71"/>
      <c r="N806" s="71"/>
      <c r="O806" s="71"/>
      <c r="P806" s="71"/>
      <c r="Q806" s="148"/>
      <c r="R806" s="71"/>
      <c r="S806" s="71"/>
      <c r="T806" s="71"/>
      <c r="U806" s="71"/>
      <c r="V806" s="71"/>
      <c r="W806" s="71"/>
      <c r="X806" s="113"/>
      <c r="Y806" s="71"/>
      <c r="Z806" s="71"/>
      <c r="AA806" s="71"/>
    </row>
    <row r="807" spans="1:27" ht="14.25" customHeight="1" x14ac:dyDescent="0.25">
      <c r="A807" s="71"/>
      <c r="B807" s="71"/>
      <c r="C807" s="71"/>
      <c r="D807" s="71"/>
      <c r="E807" s="71"/>
      <c r="F807" s="71"/>
      <c r="G807" s="71"/>
      <c r="H807" s="71"/>
      <c r="I807" s="71"/>
      <c r="J807" s="71"/>
      <c r="K807" s="71"/>
      <c r="L807" s="71"/>
      <c r="M807" s="71"/>
      <c r="N807" s="71"/>
      <c r="O807" s="71"/>
      <c r="P807" s="71"/>
      <c r="Q807" s="148"/>
      <c r="R807" s="71"/>
      <c r="S807" s="71"/>
      <c r="T807" s="71"/>
      <c r="U807" s="71"/>
      <c r="V807" s="71"/>
      <c r="W807" s="71"/>
      <c r="X807" s="113"/>
      <c r="Y807" s="71"/>
      <c r="Z807" s="71"/>
      <c r="AA807" s="71"/>
    </row>
    <row r="808" spans="1:27" ht="14.25" customHeight="1" x14ac:dyDescent="0.25">
      <c r="A808" s="71"/>
      <c r="B808" s="71"/>
      <c r="C808" s="71"/>
      <c r="D808" s="71"/>
      <c r="E808" s="71"/>
      <c r="F808" s="71"/>
      <c r="G808" s="71"/>
      <c r="H808" s="71"/>
      <c r="I808" s="71"/>
      <c r="J808" s="71"/>
      <c r="K808" s="71"/>
      <c r="L808" s="71"/>
      <c r="M808" s="71"/>
      <c r="N808" s="71"/>
      <c r="O808" s="71"/>
      <c r="P808" s="71"/>
      <c r="Q808" s="148"/>
      <c r="R808" s="71"/>
      <c r="S808" s="71"/>
      <c r="T808" s="71"/>
      <c r="U808" s="71"/>
      <c r="V808" s="71"/>
      <c r="W808" s="71"/>
      <c r="X808" s="113"/>
      <c r="Y808" s="71"/>
      <c r="Z808" s="71"/>
      <c r="AA808" s="71"/>
    </row>
    <row r="809" spans="1:27" ht="14.25" customHeight="1" x14ac:dyDescent="0.25">
      <c r="A809" s="71"/>
      <c r="B809" s="71"/>
      <c r="C809" s="71"/>
      <c r="D809" s="71"/>
      <c r="E809" s="71"/>
      <c r="F809" s="71"/>
      <c r="G809" s="71"/>
      <c r="H809" s="71"/>
      <c r="I809" s="71"/>
      <c r="J809" s="71"/>
      <c r="K809" s="71"/>
      <c r="L809" s="71"/>
      <c r="M809" s="71"/>
      <c r="N809" s="71"/>
      <c r="O809" s="71"/>
      <c r="P809" s="71"/>
      <c r="Q809" s="148"/>
      <c r="R809" s="71"/>
      <c r="S809" s="71"/>
      <c r="T809" s="71"/>
      <c r="U809" s="71"/>
      <c r="V809" s="71"/>
      <c r="W809" s="71"/>
      <c r="X809" s="113"/>
      <c r="Y809" s="71"/>
      <c r="Z809" s="71"/>
      <c r="AA809" s="71"/>
    </row>
    <row r="810" spans="1:27" ht="14.25" customHeight="1" x14ac:dyDescent="0.25">
      <c r="A810" s="71"/>
      <c r="B810" s="71"/>
      <c r="C810" s="71"/>
      <c r="D810" s="71"/>
      <c r="E810" s="71"/>
      <c r="F810" s="71"/>
      <c r="G810" s="71"/>
      <c r="H810" s="71"/>
      <c r="I810" s="71"/>
      <c r="J810" s="71"/>
      <c r="K810" s="71"/>
      <c r="L810" s="71"/>
      <c r="M810" s="71"/>
      <c r="N810" s="71"/>
      <c r="O810" s="71"/>
      <c r="P810" s="71"/>
      <c r="Q810" s="148"/>
      <c r="R810" s="71"/>
      <c r="S810" s="71"/>
      <c r="T810" s="71"/>
      <c r="U810" s="71"/>
      <c r="V810" s="71"/>
      <c r="W810" s="71"/>
      <c r="X810" s="113"/>
      <c r="Y810" s="71"/>
      <c r="Z810" s="71"/>
      <c r="AA810" s="71"/>
    </row>
    <row r="811" spans="1:27" ht="14.25" customHeight="1" x14ac:dyDescent="0.25">
      <c r="A811" s="71"/>
      <c r="B811" s="71"/>
      <c r="C811" s="71"/>
      <c r="D811" s="71"/>
      <c r="E811" s="71"/>
      <c r="F811" s="71"/>
      <c r="G811" s="71"/>
      <c r="H811" s="71"/>
      <c r="I811" s="71"/>
      <c r="J811" s="71"/>
      <c r="K811" s="71"/>
      <c r="L811" s="71"/>
      <c r="M811" s="71"/>
      <c r="N811" s="71"/>
      <c r="O811" s="71"/>
      <c r="P811" s="71"/>
      <c r="Q811" s="148"/>
      <c r="R811" s="71"/>
      <c r="S811" s="71"/>
      <c r="T811" s="71"/>
      <c r="U811" s="71"/>
      <c r="V811" s="71"/>
      <c r="W811" s="71"/>
      <c r="X811" s="113"/>
      <c r="Y811" s="71"/>
      <c r="Z811" s="71"/>
      <c r="AA811" s="71"/>
    </row>
    <row r="812" spans="1:27" ht="14.25" customHeight="1" x14ac:dyDescent="0.25">
      <c r="A812" s="71"/>
      <c r="B812" s="71"/>
      <c r="C812" s="71"/>
      <c r="D812" s="71"/>
      <c r="E812" s="71"/>
      <c r="F812" s="71"/>
      <c r="G812" s="71"/>
      <c r="H812" s="71"/>
      <c r="I812" s="71"/>
      <c r="J812" s="71"/>
      <c r="K812" s="71"/>
      <c r="L812" s="71"/>
      <c r="M812" s="71"/>
      <c r="N812" s="71"/>
      <c r="O812" s="71"/>
      <c r="P812" s="71"/>
      <c r="Q812" s="148"/>
      <c r="R812" s="71"/>
      <c r="S812" s="71"/>
      <c r="T812" s="71"/>
      <c r="U812" s="71"/>
      <c r="V812" s="71"/>
      <c r="W812" s="71"/>
      <c r="X812" s="113"/>
      <c r="Y812" s="71"/>
      <c r="Z812" s="71"/>
      <c r="AA812" s="71"/>
    </row>
    <row r="813" spans="1:27" ht="14.25" customHeight="1" x14ac:dyDescent="0.25">
      <c r="A813" s="71"/>
      <c r="B813" s="71"/>
      <c r="C813" s="71"/>
      <c r="D813" s="71"/>
      <c r="E813" s="71"/>
      <c r="F813" s="71"/>
      <c r="G813" s="71"/>
      <c r="H813" s="71"/>
      <c r="I813" s="71"/>
      <c r="J813" s="71"/>
      <c r="K813" s="71"/>
      <c r="L813" s="71"/>
      <c r="M813" s="71"/>
      <c r="N813" s="71"/>
      <c r="O813" s="71"/>
      <c r="P813" s="71"/>
      <c r="Q813" s="148"/>
      <c r="R813" s="71"/>
      <c r="S813" s="71"/>
      <c r="T813" s="71"/>
      <c r="U813" s="71"/>
      <c r="V813" s="71"/>
      <c r="W813" s="71"/>
      <c r="X813" s="113"/>
      <c r="Y813" s="71"/>
      <c r="Z813" s="71"/>
      <c r="AA813" s="71"/>
    </row>
    <row r="814" spans="1:27" ht="14.25" customHeight="1" x14ac:dyDescent="0.25">
      <c r="A814" s="71"/>
      <c r="B814" s="71"/>
      <c r="C814" s="71"/>
      <c r="D814" s="71"/>
      <c r="E814" s="71"/>
      <c r="F814" s="71"/>
      <c r="G814" s="71"/>
      <c r="H814" s="71"/>
      <c r="I814" s="71"/>
      <c r="J814" s="71"/>
      <c r="K814" s="71"/>
      <c r="L814" s="71"/>
      <c r="M814" s="71"/>
      <c r="N814" s="71"/>
      <c r="O814" s="71"/>
      <c r="P814" s="71"/>
      <c r="Q814" s="148"/>
      <c r="R814" s="71"/>
      <c r="S814" s="71"/>
      <c r="T814" s="71"/>
      <c r="U814" s="71"/>
      <c r="V814" s="71"/>
      <c r="W814" s="71"/>
      <c r="X814" s="113"/>
      <c r="Y814" s="71"/>
      <c r="Z814" s="71"/>
      <c r="AA814" s="71"/>
    </row>
    <row r="815" spans="1:27" ht="14.25" customHeight="1" x14ac:dyDescent="0.25">
      <c r="A815" s="71"/>
      <c r="B815" s="71"/>
      <c r="C815" s="71"/>
      <c r="D815" s="71"/>
      <c r="E815" s="71"/>
      <c r="F815" s="71"/>
      <c r="G815" s="71"/>
      <c r="H815" s="71"/>
      <c r="I815" s="71"/>
      <c r="J815" s="71"/>
      <c r="K815" s="71"/>
      <c r="L815" s="71"/>
      <c r="M815" s="71"/>
      <c r="N815" s="71"/>
      <c r="O815" s="71"/>
      <c r="P815" s="71"/>
      <c r="Q815" s="148"/>
      <c r="R815" s="71"/>
      <c r="S815" s="71"/>
      <c r="T815" s="71"/>
      <c r="U815" s="71"/>
      <c r="V815" s="71"/>
      <c r="W815" s="71"/>
      <c r="X815" s="113"/>
      <c r="Y815" s="71"/>
      <c r="Z815" s="71"/>
      <c r="AA815" s="71"/>
    </row>
    <row r="816" spans="1:27" ht="14.25" customHeight="1" x14ac:dyDescent="0.25">
      <c r="A816" s="71"/>
      <c r="B816" s="71"/>
      <c r="C816" s="71"/>
      <c r="D816" s="71"/>
      <c r="E816" s="71"/>
      <c r="F816" s="71"/>
      <c r="G816" s="71"/>
      <c r="H816" s="71"/>
      <c r="I816" s="71"/>
      <c r="J816" s="71"/>
      <c r="K816" s="71"/>
      <c r="L816" s="71"/>
      <c r="M816" s="71"/>
      <c r="N816" s="71"/>
      <c r="O816" s="71"/>
      <c r="P816" s="71"/>
      <c r="Q816" s="148"/>
      <c r="R816" s="71"/>
      <c r="S816" s="71"/>
      <c r="T816" s="71"/>
      <c r="U816" s="71"/>
      <c r="V816" s="71"/>
      <c r="W816" s="71"/>
      <c r="X816" s="113"/>
      <c r="Y816" s="71"/>
      <c r="Z816" s="71"/>
      <c r="AA816" s="71"/>
    </row>
    <row r="817" spans="1:27" ht="14.25" customHeight="1" x14ac:dyDescent="0.25">
      <c r="A817" s="71"/>
      <c r="B817" s="71"/>
      <c r="C817" s="71"/>
      <c r="D817" s="71"/>
      <c r="E817" s="71"/>
      <c r="F817" s="71"/>
      <c r="G817" s="71"/>
      <c r="H817" s="71"/>
      <c r="I817" s="71"/>
      <c r="J817" s="71"/>
      <c r="K817" s="71"/>
      <c r="L817" s="71"/>
      <c r="M817" s="71"/>
      <c r="N817" s="71"/>
      <c r="O817" s="71"/>
      <c r="P817" s="71"/>
      <c r="Q817" s="148"/>
      <c r="R817" s="71"/>
      <c r="S817" s="71"/>
      <c r="T817" s="71"/>
      <c r="U817" s="71"/>
      <c r="V817" s="71"/>
      <c r="W817" s="71"/>
      <c r="X817" s="113"/>
      <c r="Y817" s="71"/>
      <c r="Z817" s="71"/>
      <c r="AA817" s="71"/>
    </row>
    <row r="818" spans="1:27" ht="14.25" customHeight="1" x14ac:dyDescent="0.25">
      <c r="A818" s="71"/>
      <c r="B818" s="71"/>
      <c r="C818" s="71"/>
      <c r="D818" s="71"/>
      <c r="E818" s="71"/>
      <c r="F818" s="71"/>
      <c r="G818" s="71"/>
      <c r="H818" s="71"/>
      <c r="I818" s="71"/>
      <c r="J818" s="71"/>
      <c r="K818" s="71"/>
      <c r="L818" s="71"/>
      <c r="M818" s="71"/>
      <c r="N818" s="71"/>
      <c r="O818" s="71"/>
      <c r="P818" s="71"/>
      <c r="Q818" s="148"/>
      <c r="R818" s="71"/>
      <c r="S818" s="71"/>
      <c r="T818" s="71"/>
      <c r="U818" s="71"/>
      <c r="V818" s="71"/>
      <c r="W818" s="71"/>
      <c r="X818" s="113"/>
      <c r="Y818" s="71"/>
      <c r="Z818" s="71"/>
      <c r="AA818" s="71"/>
    </row>
    <row r="819" spans="1:27" ht="14.25" customHeight="1" x14ac:dyDescent="0.25">
      <c r="A819" s="71"/>
      <c r="B819" s="71"/>
      <c r="C819" s="71"/>
      <c r="D819" s="71"/>
      <c r="E819" s="71"/>
      <c r="F819" s="71"/>
      <c r="G819" s="71"/>
      <c r="H819" s="71"/>
      <c r="I819" s="71"/>
      <c r="J819" s="71"/>
      <c r="K819" s="71"/>
      <c r="L819" s="71"/>
      <c r="M819" s="71"/>
      <c r="N819" s="71"/>
      <c r="O819" s="71"/>
      <c r="P819" s="71"/>
      <c r="Q819" s="148"/>
      <c r="R819" s="71"/>
      <c r="S819" s="71"/>
      <c r="T819" s="71"/>
      <c r="U819" s="71"/>
      <c r="V819" s="71"/>
      <c r="W819" s="71"/>
      <c r="X819" s="113"/>
      <c r="Y819" s="71"/>
      <c r="Z819" s="71"/>
      <c r="AA819" s="71"/>
    </row>
    <row r="820" spans="1:27" ht="14.25" customHeight="1" x14ac:dyDescent="0.25">
      <c r="A820" s="71"/>
      <c r="B820" s="71"/>
      <c r="C820" s="71"/>
      <c r="D820" s="71"/>
      <c r="E820" s="71"/>
      <c r="F820" s="71"/>
      <c r="G820" s="71"/>
      <c r="H820" s="71"/>
      <c r="I820" s="71"/>
      <c r="J820" s="71"/>
      <c r="K820" s="71"/>
      <c r="L820" s="71"/>
      <c r="M820" s="71"/>
      <c r="N820" s="71"/>
      <c r="O820" s="71"/>
      <c r="P820" s="71"/>
      <c r="Q820" s="148"/>
      <c r="R820" s="71"/>
      <c r="S820" s="71"/>
      <c r="T820" s="71"/>
      <c r="U820" s="71"/>
      <c r="V820" s="71"/>
      <c r="W820" s="71"/>
      <c r="X820" s="113"/>
      <c r="Y820" s="71"/>
      <c r="Z820" s="71"/>
      <c r="AA820" s="71"/>
    </row>
    <row r="821" spans="1:27" ht="14.25" customHeight="1" x14ac:dyDescent="0.25">
      <c r="A821" s="71"/>
      <c r="B821" s="71"/>
      <c r="C821" s="71"/>
      <c r="D821" s="71"/>
      <c r="E821" s="71"/>
      <c r="F821" s="71"/>
      <c r="G821" s="71"/>
      <c r="H821" s="71"/>
      <c r="I821" s="71"/>
      <c r="J821" s="71"/>
      <c r="K821" s="71"/>
      <c r="L821" s="71"/>
      <c r="M821" s="71"/>
      <c r="N821" s="71"/>
      <c r="O821" s="71"/>
      <c r="P821" s="71"/>
      <c r="Q821" s="148"/>
      <c r="R821" s="71"/>
      <c r="S821" s="71"/>
      <c r="T821" s="71"/>
      <c r="U821" s="71"/>
      <c r="V821" s="71"/>
      <c r="W821" s="71"/>
      <c r="X821" s="113"/>
      <c r="Y821" s="71"/>
      <c r="Z821" s="71"/>
      <c r="AA821" s="71"/>
    </row>
    <row r="822" spans="1:27" ht="14.25" customHeight="1" x14ac:dyDescent="0.25">
      <c r="A822" s="71"/>
      <c r="B822" s="71"/>
      <c r="C822" s="71"/>
      <c r="D822" s="71"/>
      <c r="E822" s="71"/>
      <c r="F822" s="71"/>
      <c r="G822" s="71"/>
      <c r="H822" s="71"/>
      <c r="I822" s="71"/>
      <c r="J822" s="71"/>
      <c r="K822" s="71"/>
      <c r="L822" s="71"/>
      <c r="M822" s="71"/>
      <c r="N822" s="71"/>
      <c r="O822" s="71"/>
      <c r="P822" s="71"/>
      <c r="Q822" s="148"/>
      <c r="R822" s="71"/>
      <c r="S822" s="71"/>
      <c r="T822" s="71"/>
      <c r="U822" s="71"/>
      <c r="V822" s="71"/>
      <c r="W822" s="71"/>
      <c r="X822" s="113"/>
      <c r="Y822" s="71"/>
      <c r="Z822" s="71"/>
      <c r="AA822" s="71"/>
    </row>
    <row r="823" spans="1:27" ht="14.25" customHeight="1" x14ac:dyDescent="0.25">
      <c r="A823" s="71"/>
      <c r="B823" s="71"/>
      <c r="C823" s="71"/>
      <c r="D823" s="71"/>
      <c r="E823" s="71"/>
      <c r="F823" s="71"/>
      <c r="G823" s="71"/>
      <c r="H823" s="71"/>
      <c r="I823" s="71"/>
      <c r="J823" s="71"/>
      <c r="K823" s="71"/>
      <c r="L823" s="71"/>
      <c r="M823" s="71"/>
      <c r="N823" s="71"/>
      <c r="O823" s="71"/>
      <c r="P823" s="71"/>
      <c r="Q823" s="148"/>
      <c r="R823" s="71"/>
      <c r="S823" s="71"/>
      <c r="T823" s="71"/>
      <c r="U823" s="71"/>
      <c r="V823" s="71"/>
      <c r="W823" s="71"/>
      <c r="X823" s="113"/>
      <c r="Y823" s="71"/>
      <c r="Z823" s="71"/>
      <c r="AA823" s="71"/>
    </row>
    <row r="824" spans="1:27" ht="14.25" customHeight="1" x14ac:dyDescent="0.25">
      <c r="A824" s="71"/>
      <c r="B824" s="71"/>
      <c r="C824" s="71"/>
      <c r="D824" s="71"/>
      <c r="E824" s="71"/>
      <c r="F824" s="71"/>
      <c r="G824" s="71"/>
      <c r="H824" s="71"/>
      <c r="I824" s="71"/>
      <c r="J824" s="71"/>
      <c r="K824" s="71"/>
      <c r="L824" s="71"/>
      <c r="M824" s="71"/>
      <c r="N824" s="71"/>
      <c r="O824" s="71"/>
      <c r="P824" s="71"/>
      <c r="Q824" s="148"/>
      <c r="R824" s="71"/>
      <c r="S824" s="71"/>
      <c r="T824" s="71"/>
      <c r="U824" s="71"/>
      <c r="V824" s="71"/>
      <c r="W824" s="71"/>
      <c r="X824" s="113"/>
      <c r="Y824" s="71"/>
      <c r="Z824" s="71"/>
      <c r="AA824" s="71"/>
    </row>
    <row r="825" spans="1:27" ht="14.25" customHeight="1" x14ac:dyDescent="0.25">
      <c r="A825" s="71"/>
      <c r="B825" s="71"/>
      <c r="C825" s="71"/>
      <c r="D825" s="71"/>
      <c r="E825" s="71"/>
      <c r="F825" s="71"/>
      <c r="G825" s="71"/>
      <c r="H825" s="71"/>
      <c r="I825" s="71"/>
      <c r="J825" s="71"/>
      <c r="K825" s="71"/>
      <c r="L825" s="71"/>
      <c r="M825" s="71"/>
      <c r="N825" s="71"/>
      <c r="O825" s="71"/>
      <c r="P825" s="71"/>
      <c r="Q825" s="148"/>
      <c r="R825" s="71"/>
      <c r="S825" s="71"/>
      <c r="T825" s="71"/>
      <c r="U825" s="71"/>
      <c r="V825" s="71"/>
      <c r="W825" s="71"/>
      <c r="X825" s="113"/>
      <c r="Y825" s="71"/>
      <c r="Z825" s="71"/>
      <c r="AA825" s="71"/>
    </row>
    <row r="826" spans="1:27" ht="14.25" customHeight="1" x14ac:dyDescent="0.25">
      <c r="A826" s="71"/>
      <c r="B826" s="71"/>
      <c r="C826" s="71"/>
      <c r="D826" s="71"/>
      <c r="E826" s="71"/>
      <c r="F826" s="71"/>
      <c r="G826" s="71"/>
      <c r="H826" s="71"/>
      <c r="I826" s="71"/>
      <c r="J826" s="71"/>
      <c r="K826" s="71"/>
      <c r="L826" s="71"/>
      <c r="M826" s="71"/>
      <c r="N826" s="71"/>
      <c r="O826" s="71"/>
      <c r="P826" s="71"/>
      <c r="Q826" s="148"/>
      <c r="R826" s="71"/>
      <c r="S826" s="71"/>
      <c r="T826" s="71"/>
      <c r="U826" s="71"/>
      <c r="V826" s="71"/>
      <c r="W826" s="71"/>
      <c r="X826" s="113"/>
      <c r="Y826" s="71"/>
      <c r="Z826" s="71"/>
      <c r="AA826" s="71"/>
    </row>
    <row r="827" spans="1:27" ht="14.25" customHeight="1" x14ac:dyDescent="0.25">
      <c r="A827" s="71"/>
      <c r="B827" s="71"/>
      <c r="C827" s="71"/>
      <c r="D827" s="71"/>
      <c r="E827" s="71"/>
      <c r="F827" s="71"/>
      <c r="G827" s="71"/>
      <c r="H827" s="71"/>
      <c r="I827" s="71"/>
      <c r="J827" s="71"/>
      <c r="K827" s="71"/>
      <c r="L827" s="71"/>
      <c r="M827" s="71"/>
      <c r="N827" s="71"/>
      <c r="O827" s="71"/>
      <c r="P827" s="71"/>
      <c r="Q827" s="148"/>
      <c r="R827" s="71"/>
      <c r="S827" s="71"/>
      <c r="T827" s="71"/>
      <c r="U827" s="71"/>
      <c r="V827" s="71"/>
      <c r="W827" s="71"/>
      <c r="X827" s="113"/>
      <c r="Y827" s="71"/>
      <c r="Z827" s="71"/>
      <c r="AA827" s="71"/>
    </row>
    <row r="828" spans="1:27" ht="14.25" customHeight="1" x14ac:dyDescent="0.25">
      <c r="A828" s="71"/>
      <c r="B828" s="71"/>
      <c r="C828" s="71"/>
      <c r="D828" s="71"/>
      <c r="E828" s="71"/>
      <c r="F828" s="71"/>
      <c r="G828" s="71"/>
      <c r="H828" s="71"/>
      <c r="I828" s="71"/>
      <c r="J828" s="71"/>
      <c r="K828" s="71"/>
      <c r="L828" s="71"/>
      <c r="M828" s="71"/>
      <c r="N828" s="71"/>
      <c r="O828" s="71"/>
      <c r="P828" s="71"/>
      <c r="Q828" s="148"/>
      <c r="R828" s="71"/>
      <c r="S828" s="71"/>
      <c r="T828" s="71"/>
      <c r="U828" s="71"/>
      <c r="V828" s="71"/>
      <c r="W828" s="71"/>
      <c r="X828" s="113"/>
      <c r="Y828" s="71"/>
      <c r="Z828" s="71"/>
      <c r="AA828" s="71"/>
    </row>
    <row r="829" spans="1:27" ht="14.25" customHeight="1" x14ac:dyDescent="0.25">
      <c r="A829" s="71"/>
      <c r="B829" s="71"/>
      <c r="C829" s="71"/>
      <c r="D829" s="71"/>
      <c r="E829" s="71"/>
      <c r="F829" s="71"/>
      <c r="G829" s="71"/>
      <c r="H829" s="71"/>
      <c r="I829" s="71"/>
      <c r="J829" s="71"/>
      <c r="K829" s="71"/>
      <c r="L829" s="71"/>
      <c r="M829" s="71"/>
      <c r="N829" s="71"/>
      <c r="O829" s="71"/>
      <c r="P829" s="71"/>
      <c r="Q829" s="148"/>
      <c r="R829" s="71"/>
      <c r="S829" s="71"/>
      <c r="T829" s="71"/>
      <c r="U829" s="71"/>
      <c r="V829" s="71"/>
      <c r="W829" s="71"/>
      <c r="X829" s="113"/>
      <c r="Y829" s="71"/>
      <c r="Z829" s="71"/>
      <c r="AA829" s="71"/>
    </row>
    <row r="830" spans="1:27" ht="14.25" customHeight="1" x14ac:dyDescent="0.25">
      <c r="A830" s="71"/>
      <c r="B830" s="71"/>
      <c r="C830" s="71"/>
      <c r="D830" s="71"/>
      <c r="E830" s="71"/>
      <c r="F830" s="71"/>
      <c r="G830" s="71"/>
      <c r="H830" s="71"/>
      <c r="I830" s="71"/>
      <c r="J830" s="71"/>
      <c r="K830" s="71"/>
      <c r="L830" s="71"/>
      <c r="M830" s="71"/>
      <c r="N830" s="71"/>
      <c r="O830" s="71"/>
      <c r="P830" s="71"/>
      <c r="Q830" s="148"/>
      <c r="R830" s="71"/>
      <c r="S830" s="71"/>
      <c r="T830" s="71"/>
      <c r="U830" s="71"/>
      <c r="V830" s="71"/>
      <c r="W830" s="71"/>
      <c r="X830" s="113"/>
      <c r="Y830" s="71"/>
      <c r="Z830" s="71"/>
      <c r="AA830" s="71"/>
    </row>
    <row r="831" spans="1:27" ht="14.25" customHeight="1" x14ac:dyDescent="0.25">
      <c r="A831" s="71"/>
      <c r="B831" s="71"/>
      <c r="C831" s="71"/>
      <c r="D831" s="71"/>
      <c r="E831" s="71"/>
      <c r="F831" s="71"/>
      <c r="G831" s="71"/>
      <c r="H831" s="71"/>
      <c r="I831" s="71"/>
      <c r="J831" s="71"/>
      <c r="K831" s="71"/>
      <c r="L831" s="71"/>
      <c r="M831" s="71"/>
      <c r="N831" s="71"/>
      <c r="O831" s="71"/>
      <c r="P831" s="71"/>
      <c r="Q831" s="148"/>
      <c r="R831" s="71"/>
      <c r="S831" s="71"/>
      <c r="T831" s="71"/>
      <c r="U831" s="71"/>
      <c r="V831" s="71"/>
      <c r="W831" s="71"/>
      <c r="X831" s="113"/>
      <c r="Y831" s="71"/>
      <c r="Z831" s="71"/>
      <c r="AA831" s="71"/>
    </row>
    <row r="832" spans="1:27" ht="14.25" customHeight="1" x14ac:dyDescent="0.25">
      <c r="A832" s="71"/>
      <c r="B832" s="71"/>
      <c r="C832" s="71"/>
      <c r="D832" s="71"/>
      <c r="E832" s="71"/>
      <c r="F832" s="71"/>
      <c r="G832" s="71"/>
      <c r="H832" s="71"/>
      <c r="I832" s="71"/>
      <c r="J832" s="71"/>
      <c r="K832" s="71"/>
      <c r="L832" s="71"/>
      <c r="M832" s="71"/>
      <c r="N832" s="71"/>
      <c r="O832" s="71"/>
      <c r="P832" s="71"/>
      <c r="Q832" s="148"/>
      <c r="R832" s="71"/>
      <c r="S832" s="71"/>
      <c r="T832" s="71"/>
      <c r="U832" s="71"/>
      <c r="V832" s="71"/>
      <c r="W832" s="71"/>
      <c r="X832" s="113"/>
      <c r="Y832" s="71"/>
      <c r="Z832" s="71"/>
      <c r="AA832" s="71"/>
    </row>
    <row r="833" spans="1:27" ht="14.25" customHeight="1" x14ac:dyDescent="0.25">
      <c r="A833" s="71"/>
      <c r="B833" s="71"/>
      <c r="C833" s="71"/>
      <c r="D833" s="71"/>
      <c r="E833" s="71"/>
      <c r="F833" s="71"/>
      <c r="G833" s="71"/>
      <c r="H833" s="71"/>
      <c r="I833" s="71"/>
      <c r="J833" s="71"/>
      <c r="K833" s="71"/>
      <c r="L833" s="71"/>
      <c r="M833" s="71"/>
      <c r="N833" s="71"/>
      <c r="O833" s="71"/>
      <c r="P833" s="71"/>
      <c r="Q833" s="148"/>
      <c r="R833" s="71"/>
      <c r="S833" s="71"/>
      <c r="T833" s="71"/>
      <c r="U833" s="71"/>
      <c r="V833" s="71"/>
      <c r="W833" s="71"/>
      <c r="X833" s="113"/>
      <c r="Y833" s="71"/>
      <c r="Z833" s="71"/>
      <c r="AA833" s="71"/>
    </row>
    <row r="834" spans="1:27" ht="14.25" customHeight="1" x14ac:dyDescent="0.25">
      <c r="A834" s="71"/>
      <c r="B834" s="71"/>
      <c r="C834" s="71"/>
      <c r="D834" s="71"/>
      <c r="E834" s="71"/>
      <c r="F834" s="71"/>
      <c r="G834" s="71"/>
      <c r="H834" s="71"/>
      <c r="I834" s="71"/>
      <c r="J834" s="71"/>
      <c r="K834" s="71"/>
      <c r="L834" s="71"/>
      <c r="M834" s="71"/>
      <c r="N834" s="71"/>
      <c r="O834" s="71"/>
      <c r="P834" s="71"/>
      <c r="Q834" s="148"/>
      <c r="R834" s="71"/>
      <c r="S834" s="71"/>
      <c r="T834" s="71"/>
      <c r="U834" s="71"/>
      <c r="V834" s="71"/>
      <c r="W834" s="71"/>
      <c r="X834" s="113"/>
      <c r="Y834" s="71"/>
      <c r="Z834" s="71"/>
      <c r="AA834" s="71"/>
    </row>
    <row r="835" spans="1:27" ht="14.25" customHeight="1" x14ac:dyDescent="0.25">
      <c r="A835" s="71"/>
      <c r="B835" s="71"/>
      <c r="C835" s="71"/>
      <c r="D835" s="71"/>
      <c r="E835" s="71"/>
      <c r="F835" s="71"/>
      <c r="G835" s="71"/>
      <c r="H835" s="71"/>
      <c r="I835" s="71"/>
      <c r="J835" s="71"/>
      <c r="K835" s="71"/>
      <c r="L835" s="71"/>
      <c r="M835" s="71"/>
      <c r="N835" s="71"/>
      <c r="O835" s="71"/>
      <c r="P835" s="71"/>
      <c r="Q835" s="148"/>
      <c r="R835" s="71"/>
      <c r="S835" s="71"/>
      <c r="T835" s="71"/>
      <c r="U835" s="71"/>
      <c r="V835" s="71"/>
      <c r="W835" s="71"/>
      <c r="X835" s="113"/>
      <c r="Y835" s="71"/>
      <c r="Z835" s="71"/>
      <c r="AA835" s="71"/>
    </row>
    <row r="836" spans="1:27" ht="14.25" customHeight="1" x14ac:dyDescent="0.25">
      <c r="A836" s="71"/>
      <c r="B836" s="71"/>
      <c r="C836" s="71"/>
      <c r="D836" s="71"/>
      <c r="E836" s="71"/>
      <c r="F836" s="71"/>
      <c r="G836" s="71"/>
      <c r="H836" s="71"/>
      <c r="I836" s="71"/>
      <c r="J836" s="71"/>
      <c r="K836" s="71"/>
      <c r="L836" s="71"/>
      <c r="M836" s="71"/>
      <c r="N836" s="71"/>
      <c r="O836" s="71"/>
      <c r="P836" s="71"/>
      <c r="Q836" s="148"/>
      <c r="R836" s="71"/>
      <c r="S836" s="71"/>
      <c r="T836" s="71"/>
      <c r="U836" s="71"/>
      <c r="V836" s="71"/>
      <c r="W836" s="71"/>
      <c r="X836" s="113"/>
      <c r="Y836" s="71"/>
      <c r="Z836" s="71"/>
      <c r="AA836" s="71"/>
    </row>
    <row r="837" spans="1:27" ht="14.25" customHeight="1" x14ac:dyDescent="0.25">
      <c r="A837" s="71"/>
      <c r="B837" s="71"/>
      <c r="C837" s="71"/>
      <c r="D837" s="71"/>
      <c r="E837" s="71"/>
      <c r="F837" s="71"/>
      <c r="G837" s="71"/>
      <c r="H837" s="71"/>
      <c r="I837" s="71"/>
      <c r="J837" s="71"/>
      <c r="K837" s="71"/>
      <c r="L837" s="71"/>
      <c r="M837" s="71"/>
      <c r="N837" s="71"/>
      <c r="O837" s="71"/>
      <c r="P837" s="71"/>
      <c r="Q837" s="148"/>
      <c r="R837" s="71"/>
      <c r="S837" s="71"/>
      <c r="T837" s="71"/>
      <c r="U837" s="71"/>
      <c r="V837" s="71"/>
      <c r="W837" s="71"/>
      <c r="X837" s="113"/>
      <c r="Y837" s="71"/>
      <c r="Z837" s="71"/>
      <c r="AA837" s="71"/>
    </row>
    <row r="838" spans="1:27" ht="14.25" customHeight="1" x14ac:dyDescent="0.25">
      <c r="A838" s="71"/>
      <c r="B838" s="71"/>
      <c r="C838" s="71"/>
      <c r="D838" s="71"/>
      <c r="E838" s="71"/>
      <c r="F838" s="71"/>
      <c r="G838" s="71"/>
      <c r="H838" s="71"/>
      <c r="I838" s="71"/>
      <c r="J838" s="71"/>
      <c r="K838" s="71"/>
      <c r="L838" s="71"/>
      <c r="M838" s="71"/>
      <c r="N838" s="71"/>
      <c r="O838" s="71"/>
      <c r="P838" s="71"/>
      <c r="Q838" s="148"/>
      <c r="R838" s="71"/>
      <c r="S838" s="71"/>
      <c r="T838" s="71"/>
      <c r="U838" s="71"/>
      <c r="V838" s="71"/>
      <c r="W838" s="71"/>
      <c r="X838" s="113"/>
      <c r="Y838" s="71"/>
      <c r="Z838" s="71"/>
      <c r="AA838" s="71"/>
    </row>
    <row r="839" spans="1:27" ht="14.25" customHeight="1" x14ac:dyDescent="0.25">
      <c r="A839" s="71"/>
      <c r="B839" s="71"/>
      <c r="C839" s="71"/>
      <c r="D839" s="71"/>
      <c r="E839" s="71"/>
      <c r="F839" s="71"/>
      <c r="G839" s="71"/>
      <c r="H839" s="71"/>
      <c r="I839" s="71"/>
      <c r="J839" s="71"/>
      <c r="K839" s="71"/>
      <c r="L839" s="71"/>
      <c r="M839" s="71"/>
      <c r="N839" s="71"/>
      <c r="O839" s="71"/>
      <c r="P839" s="71"/>
      <c r="Q839" s="148"/>
      <c r="R839" s="71"/>
      <c r="S839" s="71"/>
      <c r="T839" s="71"/>
      <c r="U839" s="71"/>
      <c r="V839" s="71"/>
      <c r="W839" s="71"/>
      <c r="X839" s="113"/>
      <c r="Y839" s="71"/>
      <c r="Z839" s="71"/>
      <c r="AA839" s="71"/>
    </row>
    <row r="840" spans="1:27" ht="14.25" customHeight="1" x14ac:dyDescent="0.25">
      <c r="A840" s="71"/>
      <c r="B840" s="71"/>
      <c r="C840" s="71"/>
      <c r="D840" s="71"/>
      <c r="E840" s="71"/>
      <c r="F840" s="71"/>
      <c r="G840" s="71"/>
      <c r="H840" s="71"/>
      <c r="I840" s="71"/>
      <c r="J840" s="71"/>
      <c r="K840" s="71"/>
      <c r="L840" s="71"/>
      <c r="M840" s="71"/>
      <c r="N840" s="71"/>
      <c r="O840" s="71"/>
      <c r="P840" s="71"/>
      <c r="Q840" s="148"/>
      <c r="R840" s="71"/>
      <c r="S840" s="71"/>
      <c r="T840" s="71"/>
      <c r="U840" s="71"/>
      <c r="V840" s="71"/>
      <c r="W840" s="71"/>
      <c r="X840" s="113"/>
      <c r="Y840" s="71"/>
      <c r="Z840" s="71"/>
      <c r="AA840" s="71"/>
    </row>
    <row r="841" spans="1:27" ht="14.25" customHeight="1" x14ac:dyDescent="0.25">
      <c r="A841" s="71"/>
      <c r="B841" s="71"/>
      <c r="C841" s="71"/>
      <c r="D841" s="71"/>
      <c r="E841" s="71"/>
      <c r="F841" s="71"/>
      <c r="G841" s="71"/>
      <c r="H841" s="71"/>
      <c r="I841" s="71"/>
      <c r="J841" s="71"/>
      <c r="K841" s="71"/>
      <c r="L841" s="71"/>
      <c r="M841" s="71"/>
      <c r="N841" s="71"/>
      <c r="O841" s="71"/>
      <c r="P841" s="71"/>
      <c r="Q841" s="148"/>
      <c r="R841" s="71"/>
      <c r="S841" s="71"/>
      <c r="T841" s="71"/>
      <c r="U841" s="71"/>
      <c r="V841" s="71"/>
      <c r="W841" s="71"/>
      <c r="X841" s="113"/>
      <c r="Y841" s="71"/>
      <c r="Z841" s="71"/>
      <c r="AA841" s="71"/>
    </row>
    <row r="842" spans="1:27" ht="14.25" customHeight="1" x14ac:dyDescent="0.25">
      <c r="A842" s="71"/>
      <c r="B842" s="71"/>
      <c r="C842" s="71"/>
      <c r="D842" s="71"/>
      <c r="E842" s="71"/>
      <c r="F842" s="71"/>
      <c r="G842" s="71"/>
      <c r="H842" s="71"/>
      <c r="I842" s="71"/>
      <c r="J842" s="71"/>
      <c r="K842" s="71"/>
      <c r="L842" s="71"/>
      <c r="M842" s="71"/>
      <c r="N842" s="71"/>
      <c r="O842" s="71"/>
      <c r="P842" s="71"/>
      <c r="Q842" s="148"/>
      <c r="R842" s="71"/>
      <c r="S842" s="71"/>
      <c r="T842" s="71"/>
      <c r="U842" s="71"/>
      <c r="V842" s="71"/>
      <c r="W842" s="71"/>
      <c r="X842" s="113"/>
      <c r="Y842" s="71"/>
      <c r="Z842" s="71"/>
      <c r="AA842" s="71"/>
    </row>
    <row r="843" spans="1:27" ht="14.25" customHeight="1" x14ac:dyDescent="0.25">
      <c r="A843" s="71"/>
      <c r="B843" s="71"/>
      <c r="C843" s="71"/>
      <c r="D843" s="71"/>
      <c r="E843" s="71"/>
      <c r="F843" s="71"/>
      <c r="G843" s="71"/>
      <c r="H843" s="71"/>
      <c r="I843" s="71"/>
      <c r="J843" s="71"/>
      <c r="K843" s="71"/>
      <c r="L843" s="71"/>
      <c r="M843" s="71"/>
      <c r="N843" s="71"/>
      <c r="O843" s="71"/>
      <c r="P843" s="71"/>
      <c r="Q843" s="148"/>
      <c r="R843" s="71"/>
      <c r="S843" s="71"/>
      <c r="T843" s="71"/>
      <c r="U843" s="71"/>
      <c r="V843" s="71"/>
      <c r="W843" s="71"/>
      <c r="X843" s="113"/>
      <c r="Y843" s="71"/>
      <c r="Z843" s="71"/>
      <c r="AA843" s="71"/>
    </row>
    <row r="844" spans="1:27" ht="14.25" customHeight="1" x14ac:dyDescent="0.25">
      <c r="A844" s="71"/>
      <c r="B844" s="71"/>
      <c r="C844" s="71"/>
      <c r="D844" s="71"/>
      <c r="E844" s="71"/>
      <c r="F844" s="71"/>
      <c r="G844" s="71"/>
      <c r="H844" s="71"/>
      <c r="I844" s="71"/>
      <c r="J844" s="71"/>
      <c r="K844" s="71"/>
      <c r="L844" s="71"/>
      <c r="M844" s="71"/>
      <c r="N844" s="71"/>
      <c r="O844" s="71"/>
      <c r="P844" s="71"/>
      <c r="Q844" s="148"/>
      <c r="R844" s="71"/>
      <c r="S844" s="71"/>
      <c r="T844" s="71"/>
      <c r="U844" s="71"/>
      <c r="V844" s="71"/>
      <c r="W844" s="71"/>
      <c r="X844" s="113"/>
      <c r="Y844" s="71"/>
      <c r="Z844" s="71"/>
      <c r="AA844" s="71"/>
    </row>
    <row r="845" spans="1:27" ht="14.25" customHeight="1" x14ac:dyDescent="0.25">
      <c r="A845" s="71"/>
      <c r="B845" s="71"/>
      <c r="C845" s="71"/>
      <c r="D845" s="71"/>
      <c r="E845" s="71"/>
      <c r="F845" s="71"/>
      <c r="G845" s="71"/>
      <c r="H845" s="71"/>
      <c r="I845" s="71"/>
      <c r="J845" s="71"/>
      <c r="K845" s="71"/>
      <c r="L845" s="71"/>
      <c r="M845" s="71"/>
      <c r="N845" s="71"/>
      <c r="O845" s="71"/>
      <c r="P845" s="71"/>
      <c r="Q845" s="148"/>
      <c r="R845" s="71"/>
      <c r="S845" s="71"/>
      <c r="T845" s="71"/>
      <c r="U845" s="71"/>
      <c r="V845" s="71"/>
      <c r="W845" s="71"/>
      <c r="X845" s="113"/>
      <c r="Y845" s="71"/>
      <c r="Z845" s="71"/>
      <c r="AA845" s="71"/>
    </row>
    <row r="846" spans="1:27" ht="14.25" customHeight="1" x14ac:dyDescent="0.25">
      <c r="A846" s="71"/>
      <c r="B846" s="71"/>
      <c r="C846" s="71"/>
      <c r="D846" s="71"/>
      <c r="E846" s="71"/>
      <c r="F846" s="71"/>
      <c r="G846" s="71"/>
      <c r="H846" s="71"/>
      <c r="I846" s="71"/>
      <c r="J846" s="71"/>
      <c r="K846" s="71"/>
      <c r="L846" s="71"/>
      <c r="M846" s="71"/>
      <c r="N846" s="71"/>
      <c r="O846" s="71"/>
      <c r="P846" s="71"/>
      <c r="Q846" s="148"/>
      <c r="R846" s="71"/>
      <c r="S846" s="71"/>
      <c r="T846" s="71"/>
      <c r="U846" s="71"/>
      <c r="V846" s="71"/>
      <c r="W846" s="71"/>
      <c r="X846" s="113"/>
      <c r="Y846" s="71"/>
      <c r="Z846" s="71"/>
      <c r="AA846" s="71"/>
    </row>
    <row r="847" spans="1:27" ht="14.25" customHeight="1" x14ac:dyDescent="0.25">
      <c r="A847" s="71"/>
      <c r="B847" s="71"/>
      <c r="C847" s="71"/>
      <c r="D847" s="71"/>
      <c r="E847" s="71"/>
      <c r="F847" s="71"/>
      <c r="G847" s="71"/>
      <c r="H847" s="71"/>
      <c r="I847" s="71"/>
      <c r="J847" s="71"/>
      <c r="K847" s="71"/>
      <c r="L847" s="71"/>
      <c r="M847" s="71"/>
      <c r="N847" s="71"/>
      <c r="O847" s="71"/>
      <c r="P847" s="71"/>
      <c r="Q847" s="148"/>
      <c r="R847" s="71"/>
      <c r="S847" s="71"/>
      <c r="T847" s="71"/>
      <c r="U847" s="71"/>
      <c r="V847" s="71"/>
      <c r="W847" s="71"/>
      <c r="X847" s="113"/>
      <c r="Y847" s="71"/>
      <c r="Z847" s="71"/>
      <c r="AA847" s="71"/>
    </row>
    <row r="848" spans="1:27" ht="14.25" customHeight="1" x14ac:dyDescent="0.25">
      <c r="A848" s="71"/>
      <c r="B848" s="71"/>
      <c r="C848" s="71"/>
      <c r="D848" s="71"/>
      <c r="E848" s="71"/>
      <c r="F848" s="71"/>
      <c r="G848" s="71"/>
      <c r="H848" s="71"/>
      <c r="I848" s="71"/>
      <c r="J848" s="71"/>
      <c r="K848" s="71"/>
      <c r="L848" s="71"/>
      <c r="M848" s="71"/>
      <c r="N848" s="71"/>
      <c r="O848" s="71"/>
      <c r="P848" s="71"/>
      <c r="Q848" s="148"/>
      <c r="R848" s="71"/>
      <c r="S848" s="71"/>
      <c r="T848" s="71"/>
      <c r="U848" s="71"/>
      <c r="V848" s="71"/>
      <c r="W848" s="71"/>
      <c r="X848" s="113"/>
      <c r="Y848" s="71"/>
      <c r="Z848" s="71"/>
      <c r="AA848" s="71"/>
    </row>
    <row r="849" spans="1:27" ht="14.25" customHeight="1" x14ac:dyDescent="0.25">
      <c r="A849" s="71"/>
      <c r="B849" s="71"/>
      <c r="C849" s="71"/>
      <c r="D849" s="71"/>
      <c r="E849" s="71"/>
      <c r="F849" s="71"/>
      <c r="G849" s="71"/>
      <c r="H849" s="71"/>
      <c r="I849" s="71"/>
      <c r="J849" s="71"/>
      <c r="K849" s="71"/>
      <c r="L849" s="71"/>
      <c r="M849" s="71"/>
      <c r="N849" s="71"/>
      <c r="O849" s="71"/>
      <c r="P849" s="71"/>
      <c r="Q849" s="148"/>
      <c r="R849" s="71"/>
      <c r="S849" s="71"/>
      <c r="T849" s="71"/>
      <c r="U849" s="71"/>
      <c r="V849" s="71"/>
      <c r="W849" s="71"/>
      <c r="X849" s="113"/>
      <c r="Y849" s="71"/>
      <c r="Z849" s="71"/>
      <c r="AA849" s="71"/>
    </row>
    <row r="850" spans="1:27" ht="14.25" customHeight="1" x14ac:dyDescent="0.25">
      <c r="A850" s="71"/>
      <c r="B850" s="71"/>
      <c r="C850" s="71"/>
      <c r="D850" s="71"/>
      <c r="E850" s="71"/>
      <c r="F850" s="71"/>
      <c r="G850" s="71"/>
      <c r="H850" s="71"/>
      <c r="I850" s="71"/>
      <c r="J850" s="71"/>
      <c r="K850" s="71"/>
      <c r="L850" s="71"/>
      <c r="M850" s="71"/>
      <c r="N850" s="71"/>
      <c r="O850" s="71"/>
      <c r="P850" s="71"/>
      <c r="Q850" s="148"/>
      <c r="R850" s="71"/>
      <c r="S850" s="71"/>
      <c r="T850" s="71"/>
      <c r="U850" s="71"/>
      <c r="V850" s="71"/>
      <c r="W850" s="71"/>
      <c r="X850" s="113"/>
      <c r="Y850" s="71"/>
      <c r="Z850" s="71"/>
      <c r="AA850" s="71"/>
    </row>
    <row r="851" spans="1:27" ht="14.25" customHeight="1" x14ac:dyDescent="0.25">
      <c r="A851" s="71"/>
      <c r="B851" s="71"/>
      <c r="C851" s="71"/>
      <c r="D851" s="71"/>
      <c r="E851" s="71"/>
      <c r="F851" s="71"/>
      <c r="G851" s="71"/>
      <c r="H851" s="71"/>
      <c r="I851" s="71"/>
      <c r="J851" s="71"/>
      <c r="K851" s="71"/>
      <c r="L851" s="71"/>
      <c r="M851" s="71"/>
      <c r="N851" s="71"/>
      <c r="O851" s="71"/>
      <c r="P851" s="71"/>
      <c r="Q851" s="148"/>
      <c r="R851" s="71"/>
      <c r="S851" s="71"/>
      <c r="T851" s="71"/>
      <c r="U851" s="71"/>
      <c r="V851" s="71"/>
      <c r="W851" s="71"/>
      <c r="X851" s="113"/>
      <c r="Y851" s="71"/>
      <c r="Z851" s="71"/>
      <c r="AA851" s="71"/>
    </row>
    <row r="852" spans="1:27" ht="14.25" customHeight="1" x14ac:dyDescent="0.25">
      <c r="A852" s="71"/>
      <c r="B852" s="71"/>
      <c r="C852" s="71"/>
      <c r="D852" s="71"/>
      <c r="E852" s="71"/>
      <c r="F852" s="71"/>
      <c r="G852" s="71"/>
      <c r="H852" s="71"/>
      <c r="I852" s="71"/>
      <c r="J852" s="71"/>
      <c r="K852" s="71"/>
      <c r="L852" s="71"/>
      <c r="M852" s="71"/>
      <c r="N852" s="71"/>
      <c r="O852" s="71"/>
      <c r="P852" s="71"/>
      <c r="Q852" s="148"/>
      <c r="R852" s="71"/>
      <c r="S852" s="71"/>
      <c r="T852" s="71"/>
      <c r="U852" s="71"/>
      <c r="V852" s="71"/>
      <c r="W852" s="71"/>
      <c r="X852" s="113"/>
      <c r="Y852" s="71"/>
      <c r="Z852" s="71"/>
      <c r="AA852" s="71"/>
    </row>
    <row r="853" spans="1:27" ht="14.25" customHeight="1" x14ac:dyDescent="0.25">
      <c r="A853" s="71"/>
      <c r="B853" s="71"/>
      <c r="C853" s="71"/>
      <c r="D853" s="71"/>
      <c r="E853" s="71"/>
      <c r="F853" s="71"/>
      <c r="G853" s="71"/>
      <c r="H853" s="71"/>
      <c r="I853" s="71"/>
      <c r="J853" s="71"/>
      <c r="K853" s="71"/>
      <c r="L853" s="71"/>
      <c r="M853" s="71"/>
      <c r="N853" s="71"/>
      <c r="O853" s="71"/>
      <c r="P853" s="71"/>
      <c r="Q853" s="148"/>
      <c r="R853" s="71"/>
      <c r="S853" s="71"/>
      <c r="T853" s="71"/>
      <c r="U853" s="71"/>
      <c r="V853" s="71"/>
      <c r="W853" s="71"/>
      <c r="X853" s="113"/>
      <c r="Y853" s="71"/>
      <c r="Z853" s="71"/>
      <c r="AA853" s="71"/>
    </row>
    <row r="854" spans="1:27" ht="14.25" customHeight="1" x14ac:dyDescent="0.25">
      <c r="A854" s="71"/>
      <c r="B854" s="71"/>
      <c r="C854" s="71"/>
      <c r="D854" s="71"/>
      <c r="E854" s="71"/>
      <c r="F854" s="71"/>
      <c r="G854" s="71"/>
      <c r="H854" s="71"/>
      <c r="I854" s="71"/>
      <c r="J854" s="71"/>
      <c r="K854" s="71"/>
      <c r="L854" s="71"/>
      <c r="M854" s="71"/>
      <c r="N854" s="71"/>
      <c r="O854" s="71"/>
      <c r="P854" s="71"/>
      <c r="Q854" s="148"/>
      <c r="R854" s="71"/>
      <c r="S854" s="71"/>
      <c r="T854" s="71"/>
      <c r="U854" s="71"/>
      <c r="V854" s="71"/>
      <c r="W854" s="71"/>
      <c r="X854" s="113"/>
      <c r="Y854" s="71"/>
      <c r="Z854" s="71"/>
      <c r="AA854" s="71"/>
    </row>
    <row r="855" spans="1:27" ht="14.25" customHeight="1" x14ac:dyDescent="0.25">
      <c r="A855" s="71"/>
      <c r="B855" s="71"/>
      <c r="C855" s="71"/>
      <c r="D855" s="71"/>
      <c r="E855" s="71"/>
      <c r="F855" s="71"/>
      <c r="G855" s="71"/>
      <c r="H855" s="71"/>
      <c r="I855" s="71"/>
      <c r="J855" s="71"/>
      <c r="K855" s="71"/>
      <c r="L855" s="71"/>
      <c r="M855" s="71"/>
      <c r="N855" s="71"/>
      <c r="O855" s="71"/>
      <c r="P855" s="71"/>
      <c r="Q855" s="148"/>
      <c r="R855" s="71"/>
      <c r="S855" s="71"/>
      <c r="T855" s="71"/>
      <c r="U855" s="71"/>
      <c r="V855" s="71"/>
      <c r="W855" s="71"/>
      <c r="X855" s="113"/>
      <c r="Y855" s="71"/>
      <c r="Z855" s="71"/>
      <c r="AA855" s="71"/>
    </row>
    <row r="856" spans="1:27" ht="14.25" customHeight="1" x14ac:dyDescent="0.25">
      <c r="A856" s="71"/>
      <c r="B856" s="71"/>
      <c r="C856" s="71"/>
      <c r="D856" s="71"/>
      <c r="E856" s="71"/>
      <c r="F856" s="71"/>
      <c r="G856" s="71"/>
      <c r="H856" s="71"/>
      <c r="I856" s="71"/>
      <c r="J856" s="71"/>
      <c r="K856" s="71"/>
      <c r="L856" s="71"/>
      <c r="M856" s="71"/>
      <c r="N856" s="71"/>
      <c r="O856" s="71"/>
      <c r="P856" s="71"/>
      <c r="Q856" s="148"/>
      <c r="R856" s="71"/>
      <c r="S856" s="71"/>
      <c r="T856" s="71"/>
      <c r="U856" s="71"/>
      <c r="V856" s="71"/>
      <c r="W856" s="71"/>
      <c r="X856" s="113"/>
      <c r="Y856" s="71"/>
      <c r="Z856" s="71"/>
      <c r="AA856" s="71"/>
    </row>
    <row r="857" spans="1:27" ht="14.25" customHeight="1" x14ac:dyDescent="0.25">
      <c r="A857" s="71"/>
      <c r="B857" s="71"/>
      <c r="C857" s="71"/>
      <c r="D857" s="71"/>
      <c r="E857" s="71"/>
      <c r="F857" s="71"/>
      <c r="G857" s="71"/>
      <c r="H857" s="71"/>
      <c r="I857" s="71"/>
      <c r="J857" s="71"/>
      <c r="K857" s="71"/>
      <c r="L857" s="71"/>
      <c r="M857" s="71"/>
      <c r="N857" s="71"/>
      <c r="O857" s="71"/>
      <c r="P857" s="71"/>
      <c r="Q857" s="148"/>
      <c r="R857" s="71"/>
      <c r="S857" s="71"/>
      <c r="T857" s="71"/>
      <c r="U857" s="71"/>
      <c r="V857" s="71"/>
      <c r="W857" s="71"/>
      <c r="X857" s="113"/>
      <c r="Y857" s="71"/>
      <c r="Z857" s="71"/>
      <c r="AA857" s="71"/>
    </row>
    <row r="858" spans="1:27" ht="14.25" customHeight="1" x14ac:dyDescent="0.25">
      <c r="A858" s="71"/>
      <c r="B858" s="71"/>
      <c r="C858" s="71"/>
      <c r="D858" s="71"/>
      <c r="E858" s="71"/>
      <c r="F858" s="71"/>
      <c r="G858" s="71"/>
      <c r="H858" s="71"/>
      <c r="I858" s="71"/>
      <c r="J858" s="71"/>
      <c r="K858" s="71"/>
      <c r="L858" s="71"/>
      <c r="M858" s="71"/>
      <c r="N858" s="71"/>
      <c r="O858" s="71"/>
      <c r="P858" s="71"/>
      <c r="Q858" s="148"/>
      <c r="R858" s="71"/>
      <c r="S858" s="71"/>
      <c r="T858" s="71"/>
      <c r="U858" s="71"/>
      <c r="V858" s="71"/>
      <c r="W858" s="71"/>
      <c r="X858" s="113"/>
      <c r="Y858" s="71"/>
      <c r="Z858" s="71"/>
      <c r="AA858" s="71"/>
    </row>
    <row r="859" spans="1:27" ht="14.25" customHeight="1" x14ac:dyDescent="0.25">
      <c r="A859" s="71"/>
      <c r="B859" s="71"/>
      <c r="C859" s="71"/>
      <c r="D859" s="71"/>
      <c r="E859" s="71"/>
      <c r="F859" s="71"/>
      <c r="G859" s="71"/>
      <c r="H859" s="71"/>
      <c r="I859" s="71"/>
      <c r="J859" s="71"/>
      <c r="K859" s="71"/>
      <c r="L859" s="71"/>
      <c r="M859" s="71"/>
      <c r="N859" s="71"/>
      <c r="O859" s="71"/>
      <c r="P859" s="71"/>
      <c r="Q859" s="148"/>
      <c r="R859" s="71"/>
      <c r="S859" s="71"/>
      <c r="T859" s="71"/>
      <c r="U859" s="71"/>
      <c r="V859" s="71"/>
      <c r="W859" s="71"/>
      <c r="X859" s="113"/>
      <c r="Y859" s="71"/>
      <c r="Z859" s="71"/>
      <c r="AA859" s="71"/>
    </row>
    <row r="860" spans="1:27" ht="14.25" customHeight="1" x14ac:dyDescent="0.25">
      <c r="A860" s="71"/>
      <c r="B860" s="71"/>
      <c r="C860" s="71"/>
      <c r="D860" s="71"/>
      <c r="E860" s="71"/>
      <c r="F860" s="71"/>
      <c r="G860" s="71"/>
      <c r="H860" s="71"/>
      <c r="I860" s="71"/>
      <c r="J860" s="71"/>
      <c r="K860" s="71"/>
      <c r="L860" s="71"/>
      <c r="M860" s="71"/>
      <c r="N860" s="71"/>
      <c r="O860" s="71"/>
      <c r="P860" s="71"/>
      <c r="Q860" s="148"/>
      <c r="R860" s="71"/>
      <c r="S860" s="71"/>
      <c r="T860" s="71"/>
      <c r="U860" s="71"/>
      <c r="V860" s="71"/>
      <c r="W860" s="71"/>
      <c r="X860" s="113"/>
      <c r="Y860" s="71"/>
      <c r="Z860" s="71"/>
      <c r="AA860" s="71"/>
    </row>
    <row r="861" spans="1:27" ht="14.25" customHeight="1" x14ac:dyDescent="0.25">
      <c r="A861" s="71"/>
      <c r="B861" s="71"/>
      <c r="C861" s="71"/>
      <c r="D861" s="71"/>
      <c r="E861" s="71"/>
      <c r="F861" s="71"/>
      <c r="G861" s="71"/>
      <c r="H861" s="71"/>
      <c r="I861" s="71"/>
      <c r="J861" s="71"/>
      <c r="K861" s="71"/>
      <c r="L861" s="71"/>
      <c r="M861" s="71"/>
      <c r="N861" s="71"/>
      <c r="O861" s="71"/>
      <c r="P861" s="71"/>
      <c r="Q861" s="148"/>
      <c r="R861" s="71"/>
      <c r="S861" s="71"/>
      <c r="T861" s="71"/>
      <c r="U861" s="71"/>
      <c r="V861" s="71"/>
      <c r="W861" s="71"/>
      <c r="X861" s="113"/>
      <c r="Y861" s="71"/>
      <c r="Z861" s="71"/>
      <c r="AA861" s="71"/>
    </row>
    <row r="862" spans="1:27" ht="14.25" customHeight="1" x14ac:dyDescent="0.25">
      <c r="A862" s="71"/>
      <c r="B862" s="71"/>
      <c r="C862" s="71"/>
      <c r="D862" s="71"/>
      <c r="E862" s="71"/>
      <c r="F862" s="71"/>
      <c r="G862" s="71"/>
      <c r="H862" s="71"/>
      <c r="I862" s="71"/>
      <c r="J862" s="71"/>
      <c r="K862" s="71"/>
      <c r="L862" s="71"/>
      <c r="M862" s="71"/>
      <c r="N862" s="71"/>
      <c r="O862" s="71"/>
      <c r="P862" s="71"/>
      <c r="Q862" s="148"/>
      <c r="R862" s="71"/>
      <c r="S862" s="71"/>
      <c r="T862" s="71"/>
      <c r="U862" s="71"/>
      <c r="V862" s="71"/>
      <c r="W862" s="71"/>
      <c r="X862" s="113"/>
      <c r="Y862" s="71"/>
      <c r="Z862" s="71"/>
      <c r="AA862" s="71"/>
    </row>
    <row r="863" spans="1:27" ht="14.25" customHeight="1" x14ac:dyDescent="0.25">
      <c r="A863" s="71"/>
      <c r="B863" s="71"/>
      <c r="C863" s="71"/>
      <c r="D863" s="71"/>
      <c r="E863" s="71"/>
      <c r="F863" s="71"/>
      <c r="G863" s="71"/>
      <c r="H863" s="71"/>
      <c r="I863" s="71"/>
      <c r="J863" s="71"/>
      <c r="K863" s="71"/>
      <c r="L863" s="71"/>
      <c r="M863" s="71"/>
      <c r="N863" s="71"/>
      <c r="O863" s="71"/>
      <c r="P863" s="71"/>
      <c r="Q863" s="148"/>
      <c r="R863" s="71"/>
      <c r="S863" s="71"/>
      <c r="T863" s="71"/>
      <c r="U863" s="71"/>
      <c r="V863" s="71"/>
      <c r="W863" s="71"/>
      <c r="X863" s="113"/>
      <c r="Y863" s="71"/>
      <c r="Z863" s="71"/>
      <c r="AA863" s="71"/>
    </row>
    <row r="864" spans="1:27" ht="14.25" customHeight="1" x14ac:dyDescent="0.25">
      <c r="A864" s="71"/>
      <c r="B864" s="71"/>
      <c r="C864" s="71"/>
      <c r="D864" s="71"/>
      <c r="E864" s="71"/>
      <c r="F864" s="71"/>
      <c r="G864" s="71"/>
      <c r="H864" s="71"/>
      <c r="I864" s="71"/>
      <c r="J864" s="71"/>
      <c r="K864" s="71"/>
      <c r="L864" s="71"/>
      <c r="M864" s="71"/>
      <c r="N864" s="71"/>
      <c r="O864" s="71"/>
      <c r="P864" s="71"/>
      <c r="Q864" s="148"/>
      <c r="R864" s="71"/>
      <c r="S864" s="71"/>
      <c r="T864" s="71"/>
      <c r="U864" s="71"/>
      <c r="V864" s="71"/>
      <c r="W864" s="71"/>
      <c r="X864" s="113"/>
      <c r="Y864" s="71"/>
      <c r="Z864" s="71"/>
      <c r="AA864" s="71"/>
    </row>
    <row r="865" spans="1:27" ht="14.25" customHeight="1" x14ac:dyDescent="0.25">
      <c r="A865" s="71"/>
      <c r="B865" s="71"/>
      <c r="C865" s="71"/>
      <c r="D865" s="71"/>
      <c r="E865" s="71"/>
      <c r="F865" s="71"/>
      <c r="G865" s="71"/>
      <c r="H865" s="71"/>
      <c r="I865" s="71"/>
      <c r="J865" s="71"/>
      <c r="K865" s="71"/>
      <c r="L865" s="71"/>
      <c r="M865" s="71"/>
      <c r="N865" s="71"/>
      <c r="O865" s="71"/>
      <c r="P865" s="71"/>
      <c r="Q865" s="148"/>
      <c r="R865" s="71"/>
      <c r="S865" s="71"/>
      <c r="T865" s="71"/>
      <c r="U865" s="71"/>
      <c r="V865" s="71"/>
      <c r="W865" s="71"/>
      <c r="X865" s="113"/>
      <c r="Y865" s="71"/>
      <c r="Z865" s="71"/>
      <c r="AA865" s="71"/>
    </row>
    <row r="866" spans="1:27" ht="14.25" customHeight="1" x14ac:dyDescent="0.25">
      <c r="A866" s="71"/>
      <c r="B866" s="71"/>
      <c r="C866" s="71"/>
      <c r="D866" s="71"/>
      <c r="E866" s="71"/>
      <c r="F866" s="71"/>
      <c r="G866" s="71"/>
      <c r="H866" s="71"/>
      <c r="I866" s="71"/>
      <c r="J866" s="71"/>
      <c r="K866" s="71"/>
      <c r="L866" s="71"/>
      <c r="M866" s="71"/>
      <c r="N866" s="71"/>
      <c r="O866" s="71"/>
      <c r="P866" s="71"/>
      <c r="Q866" s="148"/>
      <c r="R866" s="71"/>
      <c r="S866" s="71"/>
      <c r="T866" s="71"/>
      <c r="U866" s="71"/>
      <c r="V866" s="71"/>
      <c r="W866" s="71"/>
      <c r="X866" s="113"/>
      <c r="Y866" s="71"/>
      <c r="Z866" s="71"/>
      <c r="AA866" s="71"/>
    </row>
    <row r="867" spans="1:27" ht="14.25" customHeight="1" x14ac:dyDescent="0.25">
      <c r="A867" s="71"/>
      <c r="B867" s="71"/>
      <c r="C867" s="71"/>
      <c r="D867" s="71"/>
      <c r="E867" s="71"/>
      <c r="F867" s="71"/>
      <c r="G867" s="71"/>
      <c r="H867" s="71"/>
      <c r="I867" s="71"/>
      <c r="J867" s="71"/>
      <c r="K867" s="71"/>
      <c r="L867" s="71"/>
      <c r="M867" s="71"/>
      <c r="N867" s="71"/>
      <c r="O867" s="71"/>
      <c r="P867" s="71"/>
      <c r="Q867" s="148"/>
      <c r="R867" s="71"/>
      <c r="S867" s="71"/>
      <c r="T867" s="71"/>
      <c r="U867" s="71"/>
      <c r="V867" s="71"/>
      <c r="W867" s="71"/>
      <c r="X867" s="113"/>
      <c r="Y867" s="71"/>
      <c r="Z867" s="71"/>
      <c r="AA867" s="71"/>
    </row>
    <row r="868" spans="1:27" ht="14.25" customHeight="1" x14ac:dyDescent="0.25">
      <c r="A868" s="71"/>
      <c r="B868" s="71"/>
      <c r="C868" s="71"/>
      <c r="D868" s="71"/>
      <c r="E868" s="71"/>
      <c r="F868" s="71"/>
      <c r="G868" s="71"/>
      <c r="H868" s="71"/>
      <c r="I868" s="71"/>
      <c r="J868" s="71"/>
      <c r="K868" s="71"/>
      <c r="L868" s="71"/>
      <c r="M868" s="71"/>
      <c r="N868" s="71"/>
      <c r="O868" s="71"/>
      <c r="P868" s="71"/>
      <c r="Q868" s="148"/>
      <c r="R868" s="71"/>
      <c r="S868" s="71"/>
      <c r="T868" s="71"/>
      <c r="U868" s="71"/>
      <c r="V868" s="71"/>
      <c r="W868" s="71"/>
      <c r="X868" s="113"/>
      <c r="Y868" s="71"/>
      <c r="Z868" s="71"/>
      <c r="AA868" s="71"/>
    </row>
    <row r="869" spans="1:27" ht="14.25" customHeight="1" x14ac:dyDescent="0.25">
      <c r="A869" s="71"/>
      <c r="B869" s="71"/>
      <c r="C869" s="71"/>
      <c r="D869" s="71"/>
      <c r="E869" s="71"/>
      <c r="F869" s="71"/>
      <c r="G869" s="71"/>
      <c r="H869" s="71"/>
      <c r="I869" s="71"/>
      <c r="J869" s="71"/>
      <c r="K869" s="71"/>
      <c r="L869" s="71"/>
      <c r="M869" s="71"/>
      <c r="N869" s="71"/>
      <c r="O869" s="71"/>
      <c r="P869" s="71"/>
      <c r="Q869" s="148"/>
      <c r="R869" s="71"/>
      <c r="S869" s="71"/>
      <c r="T869" s="71"/>
      <c r="U869" s="71"/>
      <c r="V869" s="71"/>
      <c r="W869" s="71"/>
      <c r="X869" s="113"/>
      <c r="Y869" s="71"/>
      <c r="Z869" s="71"/>
      <c r="AA869" s="71"/>
    </row>
    <row r="870" spans="1:27" ht="14.25" customHeight="1" x14ac:dyDescent="0.25">
      <c r="A870" s="71"/>
      <c r="B870" s="71"/>
      <c r="C870" s="71"/>
      <c r="D870" s="71"/>
      <c r="E870" s="71"/>
      <c r="F870" s="71"/>
      <c r="G870" s="71"/>
      <c r="H870" s="71"/>
      <c r="I870" s="71"/>
      <c r="J870" s="71"/>
      <c r="K870" s="71"/>
      <c r="L870" s="71"/>
      <c r="M870" s="71"/>
      <c r="N870" s="71"/>
      <c r="O870" s="71"/>
      <c r="P870" s="71"/>
      <c r="Q870" s="148"/>
      <c r="R870" s="71"/>
      <c r="S870" s="71"/>
      <c r="T870" s="71"/>
      <c r="U870" s="71"/>
      <c r="V870" s="71"/>
      <c r="W870" s="71"/>
      <c r="X870" s="113"/>
      <c r="Y870" s="71"/>
      <c r="Z870" s="71"/>
      <c r="AA870" s="71"/>
    </row>
    <row r="871" spans="1:27" ht="14.25" customHeight="1" x14ac:dyDescent="0.25">
      <c r="A871" s="71"/>
      <c r="B871" s="71"/>
      <c r="C871" s="71"/>
      <c r="D871" s="71"/>
      <c r="E871" s="71"/>
      <c r="F871" s="71"/>
      <c r="G871" s="71"/>
      <c r="H871" s="71"/>
      <c r="I871" s="71"/>
      <c r="J871" s="71"/>
      <c r="K871" s="71"/>
      <c r="L871" s="71"/>
      <c r="M871" s="71"/>
      <c r="N871" s="71"/>
      <c r="O871" s="71"/>
      <c r="P871" s="71"/>
      <c r="Q871" s="148"/>
      <c r="R871" s="71"/>
      <c r="S871" s="71"/>
      <c r="T871" s="71"/>
      <c r="U871" s="71"/>
      <c r="V871" s="71"/>
      <c r="W871" s="71"/>
      <c r="X871" s="113"/>
      <c r="Y871" s="71"/>
      <c r="Z871" s="71"/>
      <c r="AA871" s="71"/>
    </row>
    <row r="872" spans="1:27" ht="14.25" customHeight="1" x14ac:dyDescent="0.25">
      <c r="A872" s="71"/>
      <c r="B872" s="71"/>
      <c r="C872" s="71"/>
      <c r="D872" s="71"/>
      <c r="E872" s="71"/>
      <c r="F872" s="71"/>
      <c r="G872" s="71"/>
      <c r="H872" s="71"/>
      <c r="I872" s="71"/>
      <c r="J872" s="71"/>
      <c r="K872" s="71"/>
      <c r="L872" s="71"/>
      <c r="M872" s="71"/>
      <c r="N872" s="71"/>
      <c r="O872" s="71"/>
      <c r="P872" s="71"/>
      <c r="Q872" s="148"/>
      <c r="R872" s="71"/>
      <c r="S872" s="71"/>
      <c r="T872" s="71"/>
      <c r="U872" s="71"/>
      <c r="V872" s="71"/>
      <c r="W872" s="71"/>
      <c r="X872" s="113"/>
      <c r="Y872" s="71"/>
      <c r="Z872" s="71"/>
      <c r="AA872" s="71"/>
    </row>
    <row r="873" spans="1:27" ht="14.25" customHeight="1" x14ac:dyDescent="0.25">
      <c r="A873" s="71"/>
      <c r="B873" s="71"/>
      <c r="C873" s="71"/>
      <c r="D873" s="71"/>
      <c r="E873" s="71"/>
      <c r="F873" s="71"/>
      <c r="G873" s="71"/>
      <c r="H873" s="71"/>
      <c r="I873" s="71"/>
      <c r="J873" s="71"/>
      <c r="K873" s="71"/>
      <c r="L873" s="71"/>
      <c r="M873" s="71"/>
      <c r="N873" s="71"/>
      <c r="O873" s="71"/>
      <c r="P873" s="71"/>
      <c r="Q873" s="148"/>
      <c r="R873" s="71"/>
      <c r="S873" s="71"/>
      <c r="T873" s="71"/>
      <c r="U873" s="71"/>
      <c r="V873" s="71"/>
      <c r="W873" s="71"/>
      <c r="X873" s="113"/>
      <c r="Y873" s="71"/>
      <c r="Z873" s="71"/>
      <c r="AA873" s="71"/>
    </row>
    <row r="874" spans="1:27" ht="14.25" customHeight="1" x14ac:dyDescent="0.25">
      <c r="A874" s="71"/>
      <c r="B874" s="71"/>
      <c r="C874" s="71"/>
      <c r="D874" s="71"/>
      <c r="E874" s="71"/>
      <c r="F874" s="71"/>
      <c r="G874" s="71"/>
      <c r="H874" s="71"/>
      <c r="I874" s="71"/>
      <c r="J874" s="71"/>
      <c r="K874" s="71"/>
      <c r="L874" s="71"/>
      <c r="M874" s="71"/>
      <c r="N874" s="71"/>
      <c r="O874" s="71"/>
      <c r="P874" s="71"/>
      <c r="Q874" s="148"/>
      <c r="R874" s="71"/>
      <c r="S874" s="71"/>
      <c r="T874" s="71"/>
      <c r="U874" s="71"/>
      <c r="V874" s="71"/>
      <c r="W874" s="71"/>
      <c r="X874" s="113"/>
      <c r="Y874" s="71"/>
      <c r="Z874" s="71"/>
      <c r="AA874" s="71"/>
    </row>
    <row r="875" spans="1:27" ht="14.25" customHeight="1" x14ac:dyDescent="0.25">
      <c r="A875" s="71"/>
      <c r="B875" s="71"/>
      <c r="C875" s="71"/>
      <c r="D875" s="71"/>
      <c r="E875" s="71"/>
      <c r="F875" s="71"/>
      <c r="G875" s="71"/>
      <c r="H875" s="71"/>
      <c r="I875" s="71"/>
      <c r="J875" s="71"/>
      <c r="K875" s="71"/>
      <c r="L875" s="71"/>
      <c r="M875" s="71"/>
      <c r="N875" s="71"/>
      <c r="O875" s="71"/>
      <c r="P875" s="71"/>
      <c r="Q875" s="148"/>
      <c r="R875" s="71"/>
      <c r="S875" s="71"/>
      <c r="T875" s="71"/>
      <c r="U875" s="71"/>
      <c r="V875" s="71"/>
      <c r="W875" s="71"/>
      <c r="X875" s="113"/>
      <c r="Y875" s="71"/>
      <c r="Z875" s="71"/>
      <c r="AA875" s="71"/>
    </row>
    <row r="876" spans="1:27" ht="14.25" customHeight="1" x14ac:dyDescent="0.25">
      <c r="A876" s="71"/>
      <c r="B876" s="71"/>
      <c r="C876" s="71"/>
      <c r="D876" s="71"/>
      <c r="E876" s="71"/>
      <c r="F876" s="71"/>
      <c r="G876" s="71"/>
      <c r="H876" s="71"/>
      <c r="I876" s="71"/>
      <c r="J876" s="71"/>
      <c r="K876" s="71"/>
      <c r="L876" s="71"/>
      <c r="M876" s="71"/>
      <c r="N876" s="71"/>
      <c r="O876" s="71"/>
      <c r="P876" s="71"/>
      <c r="Q876" s="148"/>
      <c r="R876" s="71"/>
      <c r="S876" s="71"/>
      <c r="T876" s="71"/>
      <c r="U876" s="71"/>
      <c r="V876" s="71"/>
      <c r="W876" s="71"/>
      <c r="X876" s="113"/>
      <c r="Y876" s="71"/>
      <c r="Z876" s="71"/>
      <c r="AA876" s="71"/>
    </row>
    <row r="877" spans="1:27" ht="14.25" customHeight="1" x14ac:dyDescent="0.25">
      <c r="A877" s="71"/>
      <c r="B877" s="71"/>
      <c r="C877" s="71"/>
      <c r="D877" s="71"/>
      <c r="E877" s="71"/>
      <c r="F877" s="71"/>
      <c r="G877" s="71"/>
      <c r="H877" s="71"/>
      <c r="I877" s="71"/>
      <c r="J877" s="71"/>
      <c r="K877" s="71"/>
      <c r="L877" s="71"/>
      <c r="M877" s="71"/>
      <c r="N877" s="71"/>
      <c r="O877" s="71"/>
      <c r="P877" s="71"/>
      <c r="Q877" s="148"/>
      <c r="R877" s="71"/>
      <c r="S877" s="71"/>
      <c r="T877" s="71"/>
      <c r="U877" s="71"/>
      <c r="V877" s="71"/>
      <c r="W877" s="71"/>
      <c r="X877" s="113"/>
      <c r="Y877" s="71"/>
      <c r="Z877" s="71"/>
      <c r="AA877" s="71"/>
    </row>
    <row r="878" spans="1:27" ht="14.25" customHeight="1" x14ac:dyDescent="0.25">
      <c r="A878" s="71"/>
      <c r="B878" s="71"/>
      <c r="C878" s="71"/>
      <c r="D878" s="71"/>
      <c r="E878" s="71"/>
      <c r="F878" s="71"/>
      <c r="G878" s="71"/>
      <c r="H878" s="71"/>
      <c r="I878" s="71"/>
      <c r="J878" s="71"/>
      <c r="K878" s="71"/>
      <c r="L878" s="71"/>
      <c r="M878" s="71"/>
      <c r="N878" s="71"/>
      <c r="O878" s="71"/>
      <c r="P878" s="71"/>
      <c r="Q878" s="148"/>
      <c r="R878" s="71"/>
      <c r="S878" s="71"/>
      <c r="T878" s="71"/>
      <c r="U878" s="71"/>
      <c r="V878" s="71"/>
      <c r="W878" s="71"/>
      <c r="X878" s="113"/>
      <c r="Y878" s="71"/>
      <c r="Z878" s="71"/>
      <c r="AA878" s="71"/>
    </row>
    <row r="879" spans="1:27" ht="14.25" customHeight="1" x14ac:dyDescent="0.25">
      <c r="A879" s="71"/>
      <c r="B879" s="71"/>
      <c r="C879" s="71"/>
      <c r="D879" s="71"/>
      <c r="E879" s="71"/>
      <c r="F879" s="71"/>
      <c r="G879" s="71"/>
      <c r="H879" s="71"/>
      <c r="I879" s="71"/>
      <c r="J879" s="71"/>
      <c r="K879" s="71"/>
      <c r="L879" s="71"/>
      <c r="M879" s="71"/>
      <c r="N879" s="71"/>
      <c r="O879" s="71"/>
      <c r="P879" s="71"/>
      <c r="Q879" s="148"/>
      <c r="R879" s="71"/>
      <c r="S879" s="71"/>
      <c r="T879" s="71"/>
      <c r="U879" s="71"/>
      <c r="V879" s="71"/>
      <c r="W879" s="71"/>
      <c r="X879" s="113"/>
      <c r="Y879" s="71"/>
      <c r="Z879" s="71"/>
      <c r="AA879" s="71"/>
    </row>
    <row r="880" spans="1:27" ht="14.25" customHeight="1" x14ac:dyDescent="0.25">
      <c r="A880" s="71"/>
      <c r="B880" s="71"/>
      <c r="C880" s="71"/>
      <c r="D880" s="71"/>
      <c r="E880" s="71"/>
      <c r="F880" s="71"/>
      <c r="G880" s="71"/>
      <c r="H880" s="71"/>
      <c r="I880" s="71"/>
      <c r="J880" s="71"/>
      <c r="K880" s="71"/>
      <c r="L880" s="71"/>
      <c r="M880" s="71"/>
      <c r="N880" s="71"/>
      <c r="O880" s="71"/>
      <c r="P880" s="71"/>
      <c r="Q880" s="148"/>
      <c r="R880" s="71"/>
      <c r="S880" s="71"/>
      <c r="T880" s="71"/>
      <c r="U880" s="71"/>
      <c r="V880" s="71"/>
      <c r="W880" s="71"/>
      <c r="X880" s="113"/>
      <c r="Y880" s="71"/>
      <c r="Z880" s="71"/>
      <c r="AA880" s="71"/>
    </row>
    <row r="881" spans="1:27" ht="14.25" customHeight="1" x14ac:dyDescent="0.25">
      <c r="A881" s="71"/>
      <c r="B881" s="71"/>
      <c r="C881" s="71"/>
      <c r="D881" s="71"/>
      <c r="E881" s="71"/>
      <c r="F881" s="71"/>
      <c r="G881" s="71"/>
      <c r="H881" s="71"/>
      <c r="I881" s="71"/>
      <c r="J881" s="71"/>
      <c r="K881" s="71"/>
      <c r="L881" s="71"/>
      <c r="M881" s="71"/>
      <c r="N881" s="71"/>
      <c r="O881" s="71"/>
      <c r="P881" s="71"/>
      <c r="Q881" s="148"/>
      <c r="R881" s="71"/>
      <c r="S881" s="71"/>
      <c r="T881" s="71"/>
      <c r="U881" s="71"/>
      <c r="V881" s="71"/>
      <c r="W881" s="71"/>
      <c r="X881" s="113"/>
      <c r="Y881" s="71"/>
      <c r="Z881" s="71"/>
      <c r="AA881" s="71"/>
    </row>
    <row r="882" spans="1:27" ht="14.25" customHeight="1" x14ac:dyDescent="0.25">
      <c r="A882" s="71"/>
      <c r="B882" s="71"/>
      <c r="C882" s="71"/>
      <c r="D882" s="71"/>
      <c r="E882" s="71"/>
      <c r="F882" s="71"/>
      <c r="G882" s="71"/>
      <c r="H882" s="71"/>
      <c r="I882" s="71"/>
      <c r="J882" s="71"/>
      <c r="K882" s="71"/>
      <c r="L882" s="71"/>
      <c r="M882" s="71"/>
      <c r="N882" s="71"/>
      <c r="O882" s="71"/>
      <c r="P882" s="71"/>
      <c r="Q882" s="148"/>
      <c r="R882" s="71"/>
      <c r="S882" s="71"/>
      <c r="T882" s="71"/>
      <c r="U882" s="71"/>
      <c r="V882" s="71"/>
      <c r="W882" s="71"/>
      <c r="X882" s="113"/>
      <c r="Y882" s="71"/>
      <c r="Z882" s="71"/>
      <c r="AA882" s="71"/>
    </row>
    <row r="883" spans="1:27" ht="14.25" customHeight="1" x14ac:dyDescent="0.25">
      <c r="A883" s="71"/>
      <c r="B883" s="71"/>
      <c r="C883" s="71"/>
      <c r="D883" s="71"/>
      <c r="E883" s="71"/>
      <c r="F883" s="71"/>
      <c r="G883" s="71"/>
      <c r="H883" s="71"/>
      <c r="I883" s="71"/>
      <c r="J883" s="71"/>
      <c r="K883" s="71"/>
      <c r="L883" s="71"/>
      <c r="M883" s="71"/>
      <c r="N883" s="71"/>
      <c r="O883" s="71"/>
      <c r="P883" s="71"/>
      <c r="Q883" s="148"/>
      <c r="R883" s="71"/>
      <c r="S883" s="71"/>
      <c r="T883" s="71"/>
      <c r="U883" s="71"/>
      <c r="V883" s="71"/>
      <c r="W883" s="71"/>
      <c r="X883" s="113"/>
      <c r="Y883" s="71"/>
      <c r="Z883" s="71"/>
      <c r="AA883" s="71"/>
    </row>
    <row r="884" spans="1:27" ht="14.25" customHeight="1" x14ac:dyDescent="0.25">
      <c r="A884" s="71"/>
      <c r="B884" s="71"/>
      <c r="C884" s="71"/>
      <c r="D884" s="71"/>
      <c r="E884" s="71"/>
      <c r="F884" s="71"/>
      <c r="G884" s="71"/>
      <c r="H884" s="71"/>
      <c r="I884" s="71"/>
      <c r="J884" s="71"/>
      <c r="K884" s="71"/>
      <c r="L884" s="71"/>
      <c r="M884" s="71"/>
      <c r="N884" s="71"/>
      <c r="O884" s="71"/>
      <c r="P884" s="71"/>
      <c r="Q884" s="148"/>
      <c r="R884" s="71"/>
      <c r="S884" s="71"/>
      <c r="T884" s="71"/>
      <c r="U884" s="71"/>
      <c r="V884" s="71"/>
      <c r="W884" s="71"/>
      <c r="X884" s="113"/>
      <c r="Y884" s="71"/>
      <c r="Z884" s="71"/>
      <c r="AA884" s="71"/>
    </row>
    <row r="885" spans="1:27" ht="14.25" customHeight="1" x14ac:dyDescent="0.25">
      <c r="A885" s="71"/>
      <c r="B885" s="71"/>
      <c r="C885" s="71"/>
      <c r="D885" s="71"/>
      <c r="E885" s="71"/>
      <c r="F885" s="71"/>
      <c r="G885" s="71"/>
      <c r="H885" s="71"/>
      <c r="I885" s="71"/>
      <c r="J885" s="71"/>
      <c r="K885" s="71"/>
      <c r="L885" s="71"/>
      <c r="M885" s="71"/>
      <c r="N885" s="71"/>
      <c r="O885" s="71"/>
      <c r="P885" s="71"/>
      <c r="Q885" s="148"/>
      <c r="R885" s="71"/>
      <c r="S885" s="71"/>
      <c r="T885" s="71"/>
      <c r="U885" s="71"/>
      <c r="V885" s="71"/>
      <c r="W885" s="71"/>
      <c r="X885" s="113"/>
      <c r="Y885" s="71"/>
      <c r="Z885" s="71"/>
      <c r="AA885" s="71"/>
    </row>
    <row r="886" spans="1:27" ht="14.25" customHeight="1" x14ac:dyDescent="0.25">
      <c r="A886" s="71"/>
      <c r="B886" s="71"/>
      <c r="C886" s="71"/>
      <c r="D886" s="71"/>
      <c r="E886" s="71"/>
      <c r="F886" s="71"/>
      <c r="G886" s="71"/>
      <c r="H886" s="71"/>
      <c r="I886" s="71"/>
      <c r="J886" s="71"/>
      <c r="K886" s="71"/>
      <c r="L886" s="71"/>
      <c r="M886" s="71"/>
      <c r="N886" s="71"/>
      <c r="O886" s="71"/>
      <c r="P886" s="71"/>
      <c r="Q886" s="148"/>
      <c r="R886" s="71"/>
      <c r="S886" s="71"/>
      <c r="T886" s="71"/>
      <c r="U886" s="71"/>
      <c r="V886" s="71"/>
      <c r="W886" s="71"/>
      <c r="X886" s="113"/>
      <c r="Y886" s="71"/>
      <c r="Z886" s="71"/>
      <c r="AA886" s="71"/>
    </row>
    <row r="887" spans="1:27" ht="14.25" customHeight="1" x14ac:dyDescent="0.25">
      <c r="A887" s="71"/>
      <c r="B887" s="71"/>
      <c r="C887" s="71"/>
      <c r="D887" s="71"/>
      <c r="E887" s="71"/>
      <c r="F887" s="71"/>
      <c r="G887" s="71"/>
      <c r="H887" s="71"/>
      <c r="I887" s="71"/>
      <c r="J887" s="71"/>
      <c r="K887" s="71"/>
      <c r="L887" s="71"/>
      <c r="M887" s="71"/>
      <c r="N887" s="71"/>
      <c r="O887" s="71"/>
      <c r="P887" s="71"/>
      <c r="Q887" s="148"/>
      <c r="R887" s="71"/>
      <c r="S887" s="71"/>
      <c r="T887" s="71"/>
      <c r="U887" s="71"/>
      <c r="V887" s="71"/>
      <c r="W887" s="71"/>
      <c r="X887" s="113"/>
      <c r="Y887" s="71"/>
      <c r="Z887" s="71"/>
      <c r="AA887" s="71"/>
    </row>
    <row r="888" spans="1:27" ht="14.25" customHeight="1" x14ac:dyDescent="0.25">
      <c r="A888" s="71"/>
      <c r="B888" s="71"/>
      <c r="C888" s="71"/>
      <c r="D888" s="71"/>
      <c r="E888" s="71"/>
      <c r="F888" s="71"/>
      <c r="G888" s="71"/>
      <c r="H888" s="71"/>
      <c r="I888" s="71"/>
      <c r="J888" s="71"/>
      <c r="K888" s="71"/>
      <c r="L888" s="71"/>
      <c r="M888" s="71"/>
      <c r="N888" s="71"/>
      <c r="O888" s="71"/>
      <c r="P888" s="71"/>
      <c r="Q888" s="148"/>
      <c r="R888" s="71"/>
      <c r="S888" s="71"/>
      <c r="T888" s="71"/>
      <c r="U888" s="71"/>
      <c r="V888" s="71"/>
      <c r="W888" s="71"/>
      <c r="X888" s="113"/>
      <c r="Y888" s="71"/>
      <c r="Z888" s="71"/>
      <c r="AA888" s="71"/>
    </row>
    <row r="889" spans="1:27" ht="14.25" customHeight="1" x14ac:dyDescent="0.25">
      <c r="A889" s="71"/>
      <c r="B889" s="71"/>
      <c r="C889" s="71"/>
      <c r="D889" s="71"/>
      <c r="E889" s="71"/>
      <c r="F889" s="71"/>
      <c r="G889" s="71"/>
      <c r="H889" s="71"/>
      <c r="I889" s="71"/>
      <c r="J889" s="71"/>
      <c r="K889" s="71"/>
      <c r="L889" s="71"/>
      <c r="M889" s="71"/>
      <c r="N889" s="71"/>
      <c r="O889" s="71"/>
      <c r="P889" s="71"/>
      <c r="Q889" s="148"/>
      <c r="R889" s="71"/>
      <c r="S889" s="71"/>
      <c r="T889" s="71"/>
      <c r="U889" s="71"/>
      <c r="V889" s="71"/>
      <c r="W889" s="71"/>
      <c r="X889" s="113"/>
      <c r="Y889" s="71"/>
      <c r="Z889" s="71"/>
      <c r="AA889" s="71"/>
    </row>
    <row r="890" spans="1:27" ht="14.25" customHeight="1" x14ac:dyDescent="0.25">
      <c r="A890" s="71"/>
      <c r="B890" s="71"/>
      <c r="C890" s="71"/>
      <c r="D890" s="71"/>
      <c r="E890" s="71"/>
      <c r="F890" s="71"/>
      <c r="G890" s="71"/>
      <c r="H890" s="71"/>
      <c r="I890" s="71"/>
      <c r="J890" s="71"/>
      <c r="K890" s="71"/>
      <c r="L890" s="71"/>
      <c r="M890" s="71"/>
      <c r="N890" s="71"/>
      <c r="O890" s="71"/>
      <c r="P890" s="71"/>
      <c r="Q890" s="148"/>
      <c r="R890" s="71"/>
      <c r="S890" s="71"/>
      <c r="T890" s="71"/>
      <c r="U890" s="71"/>
      <c r="V890" s="71"/>
      <c r="W890" s="71"/>
      <c r="X890" s="113"/>
      <c r="Y890" s="71"/>
      <c r="Z890" s="71"/>
      <c r="AA890" s="71"/>
    </row>
    <row r="891" spans="1:27" ht="14.25" customHeight="1" x14ac:dyDescent="0.25">
      <c r="A891" s="71"/>
      <c r="B891" s="71"/>
      <c r="C891" s="71"/>
      <c r="D891" s="71"/>
      <c r="E891" s="71"/>
      <c r="F891" s="71"/>
      <c r="G891" s="71"/>
      <c r="H891" s="71"/>
      <c r="I891" s="71"/>
      <c r="J891" s="71"/>
      <c r="K891" s="71"/>
      <c r="L891" s="71"/>
      <c r="M891" s="71"/>
      <c r="N891" s="71"/>
      <c r="O891" s="71"/>
      <c r="P891" s="71"/>
      <c r="Q891" s="148"/>
      <c r="R891" s="71"/>
      <c r="S891" s="71"/>
      <c r="T891" s="71"/>
      <c r="U891" s="71"/>
      <c r="V891" s="71"/>
      <c r="W891" s="71"/>
      <c r="X891" s="113"/>
      <c r="Y891" s="71"/>
      <c r="Z891" s="71"/>
      <c r="AA891" s="71"/>
    </row>
    <row r="892" spans="1:27" ht="14.25" customHeight="1" x14ac:dyDescent="0.25">
      <c r="A892" s="71"/>
      <c r="B892" s="71"/>
      <c r="C892" s="71"/>
      <c r="D892" s="71"/>
      <c r="E892" s="71"/>
      <c r="F892" s="71"/>
      <c r="G892" s="71"/>
      <c r="H892" s="71"/>
      <c r="I892" s="71"/>
      <c r="J892" s="71"/>
      <c r="K892" s="71"/>
      <c r="L892" s="71"/>
      <c r="M892" s="71"/>
      <c r="N892" s="71"/>
      <c r="O892" s="71"/>
      <c r="P892" s="71"/>
      <c r="Q892" s="148"/>
      <c r="R892" s="71"/>
      <c r="S892" s="71"/>
      <c r="T892" s="71"/>
      <c r="U892" s="71"/>
      <c r="V892" s="71"/>
      <c r="W892" s="71"/>
      <c r="X892" s="113"/>
      <c r="Y892" s="71"/>
      <c r="Z892" s="71"/>
      <c r="AA892" s="71"/>
    </row>
    <row r="893" spans="1:27" ht="14.25" customHeight="1" x14ac:dyDescent="0.25">
      <c r="A893" s="71"/>
      <c r="B893" s="71"/>
      <c r="C893" s="71"/>
      <c r="D893" s="71"/>
      <c r="E893" s="71"/>
      <c r="F893" s="71"/>
      <c r="G893" s="71"/>
      <c r="H893" s="71"/>
      <c r="I893" s="71"/>
      <c r="J893" s="71"/>
      <c r="K893" s="71"/>
      <c r="L893" s="71"/>
      <c r="M893" s="71"/>
      <c r="N893" s="71"/>
      <c r="O893" s="71"/>
      <c r="P893" s="71"/>
      <c r="Q893" s="148"/>
      <c r="R893" s="71"/>
      <c r="S893" s="71"/>
      <c r="T893" s="71"/>
      <c r="U893" s="71"/>
      <c r="V893" s="71"/>
      <c r="W893" s="71"/>
      <c r="X893" s="113"/>
      <c r="Y893" s="71"/>
      <c r="Z893" s="71"/>
      <c r="AA893" s="71"/>
    </row>
    <row r="894" spans="1:27" ht="14.25" customHeight="1" x14ac:dyDescent="0.25">
      <c r="A894" s="71"/>
      <c r="B894" s="71"/>
      <c r="C894" s="71"/>
      <c r="D894" s="71"/>
      <c r="E894" s="71"/>
      <c r="F894" s="71"/>
      <c r="G894" s="71"/>
      <c r="H894" s="71"/>
      <c r="I894" s="71"/>
      <c r="J894" s="71"/>
      <c r="K894" s="71"/>
      <c r="L894" s="71"/>
      <c r="M894" s="71"/>
      <c r="N894" s="71"/>
      <c r="O894" s="71"/>
      <c r="P894" s="71"/>
      <c r="Q894" s="148"/>
      <c r="R894" s="71"/>
      <c r="S894" s="71"/>
      <c r="T894" s="71"/>
      <c r="U894" s="71"/>
      <c r="V894" s="71"/>
      <c r="W894" s="71"/>
      <c r="X894" s="113"/>
      <c r="Y894" s="71"/>
      <c r="Z894" s="71"/>
      <c r="AA894" s="71"/>
    </row>
    <row r="895" spans="1:27" ht="14.25" customHeight="1" x14ac:dyDescent="0.25">
      <c r="A895" s="71"/>
      <c r="B895" s="71"/>
      <c r="C895" s="71"/>
      <c r="D895" s="71"/>
      <c r="E895" s="71"/>
      <c r="F895" s="71"/>
      <c r="G895" s="71"/>
      <c r="H895" s="71"/>
      <c r="I895" s="71"/>
      <c r="J895" s="71"/>
      <c r="K895" s="71"/>
      <c r="L895" s="71"/>
      <c r="M895" s="71"/>
      <c r="N895" s="71"/>
      <c r="O895" s="71"/>
      <c r="P895" s="71"/>
      <c r="Q895" s="148"/>
      <c r="R895" s="71"/>
      <c r="S895" s="71"/>
      <c r="T895" s="71"/>
      <c r="U895" s="71"/>
      <c r="V895" s="71"/>
      <c r="W895" s="71"/>
      <c r="X895" s="113"/>
      <c r="Y895" s="71"/>
      <c r="Z895" s="71"/>
      <c r="AA895" s="71"/>
    </row>
    <row r="896" spans="1:27" ht="14.25" customHeight="1" x14ac:dyDescent="0.25">
      <c r="A896" s="71"/>
      <c r="B896" s="71"/>
      <c r="C896" s="71"/>
      <c r="D896" s="71"/>
      <c r="E896" s="71"/>
      <c r="F896" s="71"/>
      <c r="G896" s="71"/>
      <c r="H896" s="71"/>
      <c r="I896" s="71"/>
      <c r="J896" s="71"/>
      <c r="K896" s="71"/>
      <c r="L896" s="71"/>
      <c r="M896" s="71"/>
      <c r="N896" s="71"/>
      <c r="O896" s="71"/>
      <c r="P896" s="71"/>
      <c r="Q896" s="148"/>
      <c r="R896" s="71"/>
      <c r="S896" s="71"/>
      <c r="T896" s="71"/>
      <c r="U896" s="71"/>
      <c r="V896" s="71"/>
      <c r="W896" s="71"/>
      <c r="X896" s="113"/>
      <c r="Y896" s="71"/>
      <c r="Z896" s="71"/>
      <c r="AA896" s="71"/>
    </row>
    <row r="897" spans="1:27" ht="14.25" customHeight="1" x14ac:dyDescent="0.25">
      <c r="A897" s="71"/>
      <c r="B897" s="71"/>
      <c r="C897" s="71"/>
      <c r="D897" s="71"/>
      <c r="E897" s="71"/>
      <c r="F897" s="71"/>
      <c r="G897" s="71"/>
      <c r="H897" s="71"/>
      <c r="I897" s="71"/>
      <c r="J897" s="71"/>
      <c r="K897" s="71"/>
      <c r="L897" s="71"/>
      <c r="M897" s="71"/>
      <c r="N897" s="71"/>
      <c r="O897" s="71"/>
      <c r="P897" s="71"/>
      <c r="Q897" s="148"/>
      <c r="R897" s="71"/>
      <c r="S897" s="71"/>
      <c r="T897" s="71"/>
      <c r="U897" s="71"/>
      <c r="V897" s="71"/>
      <c r="W897" s="71"/>
      <c r="X897" s="113"/>
      <c r="Y897" s="71"/>
      <c r="Z897" s="71"/>
      <c r="AA897" s="71"/>
    </row>
    <row r="898" spans="1:27" ht="14.25" customHeight="1" x14ac:dyDescent="0.25">
      <c r="A898" s="71"/>
      <c r="B898" s="71"/>
      <c r="C898" s="71"/>
      <c r="D898" s="71"/>
      <c r="E898" s="71"/>
      <c r="F898" s="71"/>
      <c r="G898" s="71"/>
      <c r="H898" s="71"/>
      <c r="I898" s="71"/>
      <c r="J898" s="71"/>
      <c r="K898" s="71"/>
      <c r="L898" s="71"/>
      <c r="M898" s="71"/>
      <c r="N898" s="71"/>
      <c r="O898" s="71"/>
      <c r="P898" s="71"/>
      <c r="Q898" s="148"/>
      <c r="R898" s="71"/>
      <c r="S898" s="71"/>
      <c r="T898" s="71"/>
      <c r="U898" s="71"/>
      <c r="V898" s="71"/>
      <c r="W898" s="71"/>
      <c r="X898" s="113"/>
      <c r="Y898" s="71"/>
      <c r="Z898" s="71"/>
      <c r="AA898" s="71"/>
    </row>
    <row r="899" spans="1:27" ht="14.25" customHeight="1" x14ac:dyDescent="0.25">
      <c r="A899" s="71"/>
      <c r="B899" s="71"/>
      <c r="C899" s="71"/>
      <c r="D899" s="71"/>
      <c r="E899" s="71"/>
      <c r="F899" s="71"/>
      <c r="G899" s="71"/>
      <c r="H899" s="71"/>
      <c r="I899" s="71"/>
      <c r="J899" s="71"/>
      <c r="K899" s="71"/>
      <c r="L899" s="71"/>
      <c r="M899" s="71"/>
      <c r="N899" s="71"/>
      <c r="O899" s="71"/>
      <c r="P899" s="71"/>
      <c r="Q899" s="148"/>
      <c r="R899" s="71"/>
      <c r="S899" s="71"/>
      <c r="T899" s="71"/>
      <c r="U899" s="71"/>
      <c r="V899" s="71"/>
      <c r="W899" s="71"/>
      <c r="X899" s="113"/>
      <c r="Y899" s="71"/>
      <c r="Z899" s="71"/>
      <c r="AA899" s="71"/>
    </row>
    <row r="900" spans="1:27" ht="14.25" customHeight="1" x14ac:dyDescent="0.25">
      <c r="A900" s="71"/>
      <c r="B900" s="71"/>
      <c r="C900" s="71"/>
      <c r="D900" s="71"/>
      <c r="E900" s="71"/>
      <c r="F900" s="71"/>
      <c r="G900" s="71"/>
      <c r="H900" s="71"/>
      <c r="I900" s="71"/>
      <c r="J900" s="71"/>
      <c r="K900" s="71"/>
      <c r="L900" s="71"/>
      <c r="M900" s="71"/>
      <c r="N900" s="71"/>
      <c r="O900" s="71"/>
      <c r="P900" s="71"/>
      <c r="Q900" s="148"/>
      <c r="R900" s="71"/>
      <c r="S900" s="71"/>
      <c r="T900" s="71"/>
      <c r="U900" s="71"/>
      <c r="V900" s="71"/>
      <c r="W900" s="71"/>
      <c r="X900" s="113"/>
      <c r="Y900" s="71"/>
      <c r="Z900" s="71"/>
      <c r="AA900" s="71"/>
    </row>
    <row r="901" spans="1:27" ht="14.25" customHeight="1" x14ac:dyDescent="0.25">
      <c r="A901" s="71"/>
      <c r="B901" s="71"/>
      <c r="C901" s="71"/>
      <c r="D901" s="71"/>
      <c r="E901" s="71"/>
      <c r="F901" s="71"/>
      <c r="G901" s="71"/>
      <c r="H901" s="71"/>
      <c r="I901" s="71"/>
      <c r="J901" s="71"/>
      <c r="K901" s="71"/>
      <c r="L901" s="71"/>
      <c r="M901" s="71"/>
      <c r="N901" s="71"/>
      <c r="O901" s="71"/>
      <c r="P901" s="71"/>
      <c r="Q901" s="148"/>
      <c r="R901" s="71"/>
      <c r="S901" s="71"/>
      <c r="T901" s="71"/>
      <c r="U901" s="71"/>
      <c r="V901" s="71"/>
      <c r="W901" s="71"/>
      <c r="X901" s="113"/>
      <c r="Y901" s="71"/>
      <c r="Z901" s="71"/>
      <c r="AA901" s="71"/>
    </row>
    <row r="902" spans="1:27" ht="14.25" customHeight="1" x14ac:dyDescent="0.25">
      <c r="A902" s="71"/>
      <c r="B902" s="71"/>
      <c r="C902" s="71"/>
      <c r="D902" s="71"/>
      <c r="E902" s="71"/>
      <c r="F902" s="71"/>
      <c r="G902" s="71"/>
      <c r="H902" s="71"/>
      <c r="I902" s="71"/>
      <c r="J902" s="71"/>
      <c r="K902" s="71"/>
      <c r="L902" s="71"/>
      <c r="M902" s="71"/>
      <c r="N902" s="71"/>
      <c r="O902" s="71"/>
      <c r="P902" s="71"/>
      <c r="Q902" s="148"/>
      <c r="R902" s="71"/>
      <c r="S902" s="71"/>
      <c r="T902" s="71"/>
      <c r="U902" s="71"/>
      <c r="V902" s="71"/>
      <c r="W902" s="71"/>
      <c r="X902" s="113"/>
      <c r="Y902" s="71"/>
      <c r="Z902" s="71"/>
      <c r="AA902" s="71"/>
    </row>
    <row r="903" spans="1:27" ht="14.25" customHeight="1" x14ac:dyDescent="0.25">
      <c r="A903" s="71"/>
      <c r="B903" s="71"/>
      <c r="C903" s="71"/>
      <c r="D903" s="71"/>
      <c r="E903" s="71"/>
      <c r="F903" s="71"/>
      <c r="G903" s="71"/>
      <c r="H903" s="71"/>
      <c r="I903" s="71"/>
      <c r="J903" s="71"/>
      <c r="K903" s="71"/>
      <c r="L903" s="71"/>
      <c r="M903" s="71"/>
      <c r="N903" s="71"/>
      <c r="O903" s="71"/>
      <c r="P903" s="71"/>
      <c r="Q903" s="148"/>
      <c r="R903" s="71"/>
      <c r="S903" s="71"/>
      <c r="T903" s="71"/>
      <c r="U903" s="71"/>
      <c r="V903" s="71"/>
      <c r="W903" s="71"/>
      <c r="X903" s="113"/>
      <c r="Y903" s="71"/>
      <c r="Z903" s="71"/>
      <c r="AA903" s="71"/>
    </row>
    <row r="904" spans="1:27" ht="14.25" customHeight="1" x14ac:dyDescent="0.25">
      <c r="A904" s="71"/>
      <c r="B904" s="71"/>
      <c r="C904" s="71"/>
      <c r="D904" s="71"/>
      <c r="E904" s="71"/>
      <c r="F904" s="71"/>
      <c r="G904" s="71"/>
      <c r="H904" s="71"/>
      <c r="I904" s="71"/>
      <c r="J904" s="71"/>
      <c r="K904" s="71"/>
      <c r="L904" s="71"/>
      <c r="M904" s="71"/>
      <c r="N904" s="71"/>
      <c r="O904" s="71"/>
      <c r="P904" s="71"/>
      <c r="Q904" s="148"/>
      <c r="R904" s="71"/>
      <c r="S904" s="71"/>
      <c r="T904" s="71"/>
      <c r="U904" s="71"/>
      <c r="V904" s="71"/>
      <c r="W904" s="71"/>
      <c r="X904" s="113"/>
      <c r="Y904" s="71"/>
      <c r="Z904" s="71"/>
      <c r="AA904" s="71"/>
    </row>
    <row r="905" spans="1:27" ht="14.25" customHeight="1" x14ac:dyDescent="0.25">
      <c r="A905" s="71"/>
      <c r="B905" s="71"/>
      <c r="C905" s="71"/>
      <c r="D905" s="71"/>
      <c r="E905" s="71"/>
      <c r="F905" s="71"/>
      <c r="G905" s="71"/>
      <c r="H905" s="71"/>
      <c r="I905" s="71"/>
      <c r="J905" s="71"/>
      <c r="K905" s="71"/>
      <c r="L905" s="71"/>
      <c r="M905" s="71"/>
      <c r="N905" s="71"/>
      <c r="O905" s="71"/>
      <c r="P905" s="71"/>
      <c r="Q905" s="148"/>
      <c r="R905" s="71"/>
      <c r="S905" s="71"/>
      <c r="T905" s="71"/>
      <c r="U905" s="71"/>
      <c r="V905" s="71"/>
      <c r="W905" s="71"/>
      <c r="X905" s="113"/>
      <c r="Y905" s="71"/>
      <c r="Z905" s="71"/>
      <c r="AA905" s="71"/>
    </row>
    <row r="906" spans="1:27" ht="14.25" customHeight="1" x14ac:dyDescent="0.25">
      <c r="A906" s="71"/>
      <c r="B906" s="71"/>
      <c r="C906" s="71"/>
      <c r="D906" s="71"/>
      <c r="E906" s="71"/>
      <c r="F906" s="71"/>
      <c r="G906" s="71"/>
      <c r="H906" s="71"/>
      <c r="I906" s="71"/>
      <c r="J906" s="71"/>
      <c r="K906" s="71"/>
      <c r="L906" s="71"/>
      <c r="M906" s="71"/>
      <c r="N906" s="71"/>
      <c r="O906" s="71"/>
      <c r="P906" s="71"/>
      <c r="Q906" s="148"/>
      <c r="R906" s="71"/>
      <c r="S906" s="71"/>
      <c r="T906" s="71"/>
      <c r="U906" s="71"/>
      <c r="V906" s="71"/>
      <c r="W906" s="71"/>
      <c r="X906" s="113"/>
      <c r="Y906" s="71"/>
      <c r="Z906" s="71"/>
      <c r="AA906" s="71"/>
    </row>
    <row r="907" spans="1:27" ht="14.25" customHeight="1" x14ac:dyDescent="0.25">
      <c r="A907" s="71"/>
      <c r="B907" s="71"/>
      <c r="C907" s="71"/>
      <c r="D907" s="71"/>
      <c r="E907" s="71"/>
      <c r="F907" s="71"/>
      <c r="G907" s="71"/>
      <c r="H907" s="71"/>
      <c r="I907" s="71"/>
      <c r="J907" s="71"/>
      <c r="K907" s="71"/>
      <c r="L907" s="71"/>
      <c r="M907" s="71"/>
      <c r="N907" s="71"/>
      <c r="O907" s="71"/>
      <c r="P907" s="71"/>
      <c r="Q907" s="148"/>
      <c r="R907" s="71"/>
      <c r="S907" s="71"/>
      <c r="T907" s="71"/>
      <c r="U907" s="71"/>
      <c r="V907" s="71"/>
      <c r="W907" s="71"/>
      <c r="X907" s="113"/>
      <c r="Y907" s="71"/>
      <c r="Z907" s="71"/>
      <c r="AA907" s="71"/>
    </row>
    <row r="908" spans="1:27" ht="14.25" customHeight="1" x14ac:dyDescent="0.25">
      <c r="A908" s="71"/>
      <c r="B908" s="71"/>
      <c r="C908" s="71"/>
      <c r="D908" s="71"/>
      <c r="E908" s="71"/>
      <c r="F908" s="71"/>
      <c r="G908" s="71"/>
      <c r="H908" s="71"/>
      <c r="I908" s="71"/>
      <c r="J908" s="71"/>
      <c r="K908" s="71"/>
      <c r="L908" s="71"/>
      <c r="M908" s="71"/>
      <c r="N908" s="71"/>
      <c r="O908" s="71"/>
      <c r="P908" s="71"/>
      <c r="Q908" s="148"/>
      <c r="R908" s="71"/>
      <c r="S908" s="71"/>
      <c r="T908" s="71"/>
      <c r="U908" s="71"/>
      <c r="V908" s="71"/>
      <c r="W908" s="71"/>
      <c r="X908" s="113"/>
      <c r="Y908" s="71"/>
      <c r="Z908" s="71"/>
      <c r="AA908" s="71"/>
    </row>
    <row r="909" spans="1:27" ht="14.25" customHeight="1" x14ac:dyDescent="0.25">
      <c r="A909" s="71"/>
      <c r="B909" s="71"/>
      <c r="C909" s="71"/>
      <c r="D909" s="71"/>
      <c r="E909" s="71"/>
      <c r="F909" s="71"/>
      <c r="G909" s="71"/>
      <c r="H909" s="71"/>
      <c r="I909" s="71"/>
      <c r="J909" s="71"/>
      <c r="K909" s="71"/>
      <c r="L909" s="71"/>
      <c r="M909" s="71"/>
      <c r="N909" s="71"/>
      <c r="O909" s="71"/>
      <c r="P909" s="71"/>
      <c r="Q909" s="148"/>
      <c r="R909" s="71"/>
      <c r="S909" s="71"/>
      <c r="T909" s="71"/>
      <c r="U909" s="71"/>
      <c r="V909" s="71"/>
      <c r="W909" s="71"/>
      <c r="X909" s="113"/>
      <c r="Y909" s="71"/>
      <c r="Z909" s="71"/>
      <c r="AA909" s="71"/>
    </row>
    <row r="910" spans="1:27" ht="14.25" customHeight="1" x14ac:dyDescent="0.25">
      <c r="A910" s="71"/>
      <c r="B910" s="71"/>
      <c r="C910" s="71"/>
      <c r="D910" s="71"/>
      <c r="E910" s="71"/>
      <c r="F910" s="71"/>
      <c r="G910" s="71"/>
      <c r="H910" s="71"/>
      <c r="I910" s="71"/>
      <c r="J910" s="71"/>
      <c r="K910" s="71"/>
      <c r="L910" s="71"/>
      <c r="M910" s="71"/>
      <c r="N910" s="71"/>
      <c r="O910" s="71"/>
      <c r="P910" s="71"/>
      <c r="Q910" s="148"/>
      <c r="R910" s="71"/>
      <c r="S910" s="71"/>
      <c r="T910" s="71"/>
      <c r="U910" s="71"/>
      <c r="V910" s="71"/>
      <c r="W910" s="71"/>
      <c r="X910" s="113"/>
      <c r="Y910" s="71"/>
      <c r="Z910" s="71"/>
      <c r="AA910" s="71"/>
    </row>
    <row r="911" spans="1:27" ht="14.25" customHeight="1" x14ac:dyDescent="0.25">
      <c r="A911" s="71"/>
      <c r="B911" s="71"/>
      <c r="C911" s="71"/>
      <c r="D911" s="71"/>
      <c r="E911" s="71"/>
      <c r="F911" s="71"/>
      <c r="G911" s="71"/>
      <c r="H911" s="71"/>
      <c r="I911" s="71"/>
      <c r="J911" s="71"/>
      <c r="K911" s="71"/>
      <c r="L911" s="71"/>
      <c r="M911" s="71"/>
      <c r="N911" s="71"/>
      <c r="O911" s="71"/>
      <c r="P911" s="71"/>
      <c r="Q911" s="148"/>
      <c r="R911" s="71"/>
      <c r="S911" s="71"/>
      <c r="T911" s="71"/>
      <c r="U911" s="71"/>
      <c r="V911" s="71"/>
      <c r="W911" s="71"/>
      <c r="X911" s="113"/>
      <c r="Y911" s="71"/>
      <c r="Z911" s="71"/>
      <c r="AA911" s="71"/>
    </row>
    <row r="912" spans="1:27" ht="14.25" customHeight="1" x14ac:dyDescent="0.25">
      <c r="A912" s="71"/>
      <c r="B912" s="71"/>
      <c r="C912" s="71"/>
      <c r="D912" s="71"/>
      <c r="E912" s="71"/>
      <c r="F912" s="71"/>
      <c r="G912" s="71"/>
      <c r="H912" s="71"/>
      <c r="I912" s="71"/>
      <c r="J912" s="71"/>
      <c r="K912" s="71"/>
      <c r="L912" s="71"/>
      <c r="M912" s="71"/>
      <c r="N912" s="71"/>
      <c r="O912" s="71"/>
      <c r="P912" s="71"/>
      <c r="Q912" s="148"/>
      <c r="R912" s="71"/>
      <c r="S912" s="71"/>
      <c r="T912" s="71"/>
      <c r="U912" s="71"/>
      <c r="V912" s="71"/>
      <c r="W912" s="71"/>
      <c r="X912" s="113"/>
      <c r="Y912" s="71"/>
      <c r="Z912" s="71"/>
      <c r="AA912" s="71"/>
    </row>
    <row r="913" spans="1:27" ht="14.25" customHeight="1" x14ac:dyDescent="0.25">
      <c r="A913" s="71"/>
      <c r="B913" s="71"/>
      <c r="C913" s="71"/>
      <c r="D913" s="71"/>
      <c r="E913" s="71"/>
      <c r="F913" s="71"/>
      <c r="G913" s="71"/>
      <c r="H913" s="71"/>
      <c r="I913" s="71"/>
      <c r="J913" s="71"/>
      <c r="K913" s="71"/>
      <c r="L913" s="71"/>
      <c r="M913" s="71"/>
      <c r="N913" s="71"/>
      <c r="O913" s="71"/>
      <c r="P913" s="71"/>
      <c r="Q913" s="148"/>
      <c r="R913" s="71"/>
      <c r="S913" s="71"/>
      <c r="T913" s="71"/>
      <c r="U913" s="71"/>
      <c r="V913" s="71"/>
      <c r="W913" s="71"/>
      <c r="X913" s="113"/>
      <c r="Y913" s="71"/>
      <c r="Z913" s="71"/>
      <c r="AA913" s="71"/>
    </row>
    <row r="914" spans="1:27" ht="14.25" customHeight="1" x14ac:dyDescent="0.25">
      <c r="A914" s="71"/>
      <c r="B914" s="71"/>
      <c r="C914" s="71"/>
      <c r="D914" s="71"/>
      <c r="E914" s="71"/>
      <c r="F914" s="71"/>
      <c r="G914" s="71"/>
      <c r="H914" s="71"/>
      <c r="I914" s="71"/>
      <c r="J914" s="71"/>
      <c r="K914" s="71"/>
      <c r="L914" s="71"/>
      <c r="M914" s="71"/>
      <c r="N914" s="71"/>
      <c r="O914" s="71"/>
      <c r="P914" s="71"/>
      <c r="Q914" s="148"/>
      <c r="R914" s="71"/>
      <c r="S914" s="71"/>
      <c r="T914" s="71"/>
      <c r="U914" s="71"/>
      <c r="V914" s="71"/>
      <c r="W914" s="71"/>
      <c r="X914" s="113"/>
      <c r="Y914" s="71"/>
      <c r="Z914" s="71"/>
      <c r="AA914" s="71"/>
    </row>
    <row r="915" spans="1:27" ht="14.25" customHeight="1" x14ac:dyDescent="0.25">
      <c r="A915" s="71"/>
      <c r="B915" s="71"/>
      <c r="C915" s="71"/>
      <c r="D915" s="71"/>
      <c r="E915" s="71"/>
      <c r="F915" s="71"/>
      <c r="G915" s="71"/>
      <c r="H915" s="71"/>
      <c r="I915" s="71"/>
      <c r="J915" s="71"/>
      <c r="K915" s="71"/>
      <c r="L915" s="71"/>
      <c r="M915" s="71"/>
      <c r="N915" s="71"/>
      <c r="O915" s="71"/>
      <c r="P915" s="71"/>
      <c r="Q915" s="148"/>
      <c r="R915" s="71"/>
      <c r="S915" s="71"/>
      <c r="T915" s="71"/>
      <c r="U915" s="71"/>
      <c r="V915" s="71"/>
      <c r="W915" s="71"/>
      <c r="X915" s="113"/>
      <c r="Y915" s="71"/>
      <c r="Z915" s="71"/>
      <c r="AA915" s="71"/>
    </row>
    <row r="916" spans="1:27" ht="14.25" customHeight="1" x14ac:dyDescent="0.25">
      <c r="A916" s="71"/>
      <c r="B916" s="71"/>
      <c r="C916" s="71"/>
      <c r="D916" s="71"/>
      <c r="E916" s="71"/>
      <c r="F916" s="71"/>
      <c r="G916" s="71"/>
      <c r="H916" s="71"/>
      <c r="I916" s="71"/>
      <c r="J916" s="71"/>
      <c r="K916" s="71"/>
      <c r="L916" s="71"/>
      <c r="M916" s="71"/>
      <c r="N916" s="71"/>
      <c r="O916" s="71"/>
      <c r="P916" s="71"/>
      <c r="Q916" s="148"/>
      <c r="R916" s="71"/>
      <c r="S916" s="71"/>
      <c r="T916" s="71"/>
      <c r="U916" s="71"/>
      <c r="V916" s="71"/>
      <c r="W916" s="71"/>
      <c r="X916" s="113"/>
      <c r="Y916" s="71"/>
      <c r="Z916" s="71"/>
      <c r="AA916" s="71"/>
    </row>
    <row r="917" spans="1:27" ht="14.25" customHeight="1" x14ac:dyDescent="0.25">
      <c r="A917" s="71"/>
      <c r="B917" s="71"/>
      <c r="C917" s="71"/>
      <c r="D917" s="71"/>
      <c r="E917" s="71"/>
      <c r="F917" s="71"/>
      <c r="G917" s="71"/>
      <c r="H917" s="71"/>
      <c r="I917" s="71"/>
      <c r="J917" s="71"/>
      <c r="K917" s="71"/>
      <c r="L917" s="71"/>
      <c r="M917" s="71"/>
      <c r="N917" s="71"/>
      <c r="O917" s="71"/>
      <c r="P917" s="71"/>
      <c r="Q917" s="148"/>
      <c r="R917" s="71"/>
      <c r="S917" s="71"/>
      <c r="T917" s="71"/>
      <c r="U917" s="71"/>
      <c r="V917" s="71"/>
      <c r="W917" s="71"/>
      <c r="X917" s="113"/>
      <c r="Y917" s="71"/>
      <c r="Z917" s="71"/>
      <c r="AA917" s="71"/>
    </row>
    <row r="918" spans="1:27" ht="14.25" customHeight="1" x14ac:dyDescent="0.25">
      <c r="A918" s="71"/>
      <c r="B918" s="71"/>
      <c r="C918" s="71"/>
      <c r="D918" s="71"/>
      <c r="E918" s="71"/>
      <c r="F918" s="71"/>
      <c r="G918" s="71"/>
      <c r="H918" s="71"/>
      <c r="I918" s="71"/>
      <c r="J918" s="71"/>
      <c r="K918" s="71"/>
      <c r="L918" s="71"/>
      <c r="M918" s="71"/>
      <c r="N918" s="71"/>
      <c r="O918" s="71"/>
      <c r="P918" s="71"/>
      <c r="Q918" s="148"/>
      <c r="R918" s="71"/>
      <c r="S918" s="71"/>
      <c r="T918" s="71"/>
      <c r="U918" s="71"/>
      <c r="V918" s="71"/>
      <c r="W918" s="71"/>
      <c r="X918" s="113"/>
      <c r="Y918" s="71"/>
      <c r="Z918" s="71"/>
      <c r="AA918" s="71"/>
    </row>
    <row r="919" spans="1:27" ht="14.25" customHeight="1" x14ac:dyDescent="0.25">
      <c r="A919" s="71"/>
      <c r="B919" s="71"/>
      <c r="C919" s="71"/>
      <c r="D919" s="71"/>
      <c r="E919" s="71"/>
      <c r="F919" s="71"/>
      <c r="G919" s="71"/>
      <c r="H919" s="71"/>
      <c r="I919" s="71"/>
      <c r="J919" s="71"/>
      <c r="K919" s="71"/>
      <c r="L919" s="71"/>
      <c r="M919" s="71"/>
      <c r="N919" s="71"/>
      <c r="O919" s="71"/>
      <c r="P919" s="71"/>
      <c r="Q919" s="148"/>
      <c r="R919" s="71"/>
      <c r="S919" s="71"/>
      <c r="T919" s="71"/>
      <c r="U919" s="71"/>
      <c r="V919" s="71"/>
      <c r="W919" s="71"/>
      <c r="X919" s="113"/>
      <c r="Y919" s="71"/>
      <c r="Z919" s="71"/>
      <c r="AA919" s="71"/>
    </row>
    <row r="920" spans="1:27" ht="14.25" customHeight="1" x14ac:dyDescent="0.25">
      <c r="A920" s="71"/>
      <c r="B920" s="71"/>
      <c r="C920" s="71"/>
      <c r="D920" s="71"/>
      <c r="E920" s="71"/>
      <c r="F920" s="71"/>
      <c r="G920" s="71"/>
      <c r="H920" s="71"/>
      <c r="I920" s="71"/>
      <c r="J920" s="71"/>
      <c r="K920" s="71"/>
      <c r="L920" s="71"/>
      <c r="M920" s="71"/>
      <c r="N920" s="71"/>
      <c r="O920" s="71"/>
      <c r="P920" s="71"/>
      <c r="Q920" s="148"/>
      <c r="R920" s="71"/>
      <c r="S920" s="71"/>
      <c r="T920" s="71"/>
      <c r="U920" s="71"/>
      <c r="V920" s="71"/>
      <c r="W920" s="71"/>
      <c r="X920" s="113"/>
      <c r="Y920" s="71"/>
      <c r="Z920" s="71"/>
      <c r="AA920" s="71"/>
    </row>
    <row r="921" spans="1:27" ht="14.25" customHeight="1" x14ac:dyDescent="0.25">
      <c r="A921" s="71"/>
      <c r="B921" s="71"/>
      <c r="C921" s="71"/>
      <c r="D921" s="71"/>
      <c r="E921" s="71"/>
      <c r="F921" s="71"/>
      <c r="G921" s="71"/>
      <c r="H921" s="71"/>
      <c r="I921" s="71"/>
      <c r="J921" s="71"/>
      <c r="K921" s="71"/>
      <c r="L921" s="71"/>
      <c r="M921" s="71"/>
      <c r="N921" s="71"/>
      <c r="O921" s="71"/>
      <c r="P921" s="71"/>
      <c r="Q921" s="148"/>
      <c r="R921" s="71"/>
      <c r="S921" s="71"/>
      <c r="T921" s="71"/>
      <c r="U921" s="71"/>
      <c r="V921" s="71"/>
      <c r="W921" s="71"/>
      <c r="X921" s="113"/>
      <c r="Y921" s="71"/>
      <c r="Z921" s="71"/>
      <c r="AA921" s="71"/>
    </row>
    <row r="922" spans="1:27" ht="14.25" customHeight="1" x14ac:dyDescent="0.25">
      <c r="A922" s="71"/>
      <c r="B922" s="71"/>
      <c r="C922" s="71"/>
      <c r="D922" s="71"/>
      <c r="E922" s="71"/>
      <c r="F922" s="71"/>
      <c r="G922" s="71"/>
      <c r="H922" s="71"/>
      <c r="I922" s="71"/>
      <c r="J922" s="71"/>
      <c r="K922" s="71"/>
      <c r="L922" s="71"/>
      <c r="M922" s="71"/>
      <c r="N922" s="71"/>
      <c r="O922" s="71"/>
      <c r="P922" s="71"/>
      <c r="Q922" s="148"/>
      <c r="R922" s="71"/>
      <c r="S922" s="71"/>
      <c r="T922" s="71"/>
      <c r="U922" s="71"/>
      <c r="V922" s="71"/>
      <c r="W922" s="71"/>
      <c r="X922" s="113"/>
      <c r="Y922" s="71"/>
      <c r="Z922" s="71"/>
      <c r="AA922" s="71"/>
    </row>
    <row r="923" spans="1:27" ht="14.25" customHeight="1" x14ac:dyDescent="0.25">
      <c r="A923" s="71"/>
      <c r="B923" s="71"/>
      <c r="C923" s="71"/>
      <c r="D923" s="71"/>
      <c r="E923" s="71"/>
      <c r="F923" s="71"/>
      <c r="G923" s="71"/>
      <c r="H923" s="71"/>
      <c r="I923" s="71"/>
      <c r="J923" s="71"/>
      <c r="K923" s="71"/>
      <c r="L923" s="71"/>
      <c r="M923" s="71"/>
      <c r="N923" s="71"/>
      <c r="O923" s="71"/>
      <c r="P923" s="71"/>
      <c r="Q923" s="148"/>
      <c r="R923" s="71"/>
      <c r="S923" s="71"/>
      <c r="T923" s="71"/>
      <c r="U923" s="71"/>
      <c r="V923" s="71"/>
      <c r="W923" s="71"/>
      <c r="X923" s="113"/>
      <c r="Y923" s="71"/>
      <c r="Z923" s="71"/>
      <c r="AA923" s="71"/>
    </row>
    <row r="924" spans="1:27" ht="14.25" customHeight="1" x14ac:dyDescent="0.25">
      <c r="A924" s="71"/>
      <c r="B924" s="71"/>
      <c r="C924" s="71"/>
      <c r="D924" s="71"/>
      <c r="E924" s="71"/>
      <c r="F924" s="71"/>
      <c r="G924" s="71"/>
      <c r="H924" s="71"/>
      <c r="I924" s="71"/>
      <c r="J924" s="71"/>
      <c r="K924" s="71"/>
      <c r="L924" s="71"/>
      <c r="M924" s="71"/>
      <c r="N924" s="71"/>
      <c r="O924" s="71"/>
      <c r="P924" s="71"/>
      <c r="Q924" s="148"/>
      <c r="R924" s="71"/>
      <c r="S924" s="71"/>
      <c r="T924" s="71"/>
      <c r="U924" s="71"/>
      <c r="V924" s="71"/>
      <c r="W924" s="71"/>
      <c r="X924" s="113"/>
      <c r="Y924" s="71"/>
      <c r="Z924" s="71"/>
      <c r="AA924" s="71"/>
    </row>
    <row r="925" spans="1:27" ht="14.25" customHeight="1" x14ac:dyDescent="0.25">
      <c r="A925" s="71"/>
      <c r="B925" s="71"/>
      <c r="C925" s="71"/>
      <c r="D925" s="71"/>
      <c r="E925" s="71"/>
      <c r="F925" s="71"/>
      <c r="G925" s="71"/>
      <c r="H925" s="71"/>
      <c r="I925" s="71"/>
      <c r="J925" s="71"/>
      <c r="K925" s="71"/>
      <c r="L925" s="71"/>
      <c r="M925" s="71"/>
      <c r="N925" s="71"/>
      <c r="O925" s="71"/>
      <c r="P925" s="71"/>
      <c r="Q925" s="148"/>
      <c r="R925" s="71"/>
      <c r="S925" s="71"/>
      <c r="T925" s="71"/>
      <c r="U925" s="71"/>
      <c r="V925" s="71"/>
      <c r="W925" s="71"/>
      <c r="X925" s="113"/>
      <c r="Y925" s="71"/>
      <c r="Z925" s="71"/>
      <c r="AA925" s="71"/>
    </row>
    <row r="926" spans="1:27" ht="14.25" customHeight="1" x14ac:dyDescent="0.25">
      <c r="A926" s="71"/>
      <c r="B926" s="71"/>
      <c r="C926" s="71"/>
      <c r="D926" s="71"/>
      <c r="E926" s="71"/>
      <c r="F926" s="71"/>
      <c r="G926" s="71"/>
      <c r="H926" s="71"/>
      <c r="I926" s="71"/>
      <c r="J926" s="71"/>
      <c r="K926" s="71"/>
      <c r="L926" s="71"/>
      <c r="M926" s="71"/>
      <c r="N926" s="71"/>
      <c r="O926" s="71"/>
      <c r="P926" s="71"/>
      <c r="Q926" s="148"/>
      <c r="R926" s="71"/>
      <c r="S926" s="71"/>
      <c r="T926" s="71"/>
      <c r="U926" s="71"/>
      <c r="V926" s="71"/>
      <c r="W926" s="71"/>
      <c r="X926" s="113"/>
      <c r="Y926" s="71"/>
      <c r="Z926" s="71"/>
      <c r="AA926" s="71"/>
    </row>
    <row r="927" spans="1:27" ht="14.25" customHeight="1" x14ac:dyDescent="0.25">
      <c r="A927" s="71"/>
      <c r="B927" s="71"/>
      <c r="C927" s="71"/>
      <c r="D927" s="71"/>
      <c r="E927" s="71"/>
      <c r="F927" s="71"/>
      <c r="G927" s="71"/>
      <c r="H927" s="71"/>
      <c r="I927" s="71"/>
      <c r="J927" s="71"/>
      <c r="K927" s="71"/>
      <c r="L927" s="71"/>
      <c r="M927" s="71"/>
      <c r="N927" s="71"/>
      <c r="O927" s="71"/>
      <c r="P927" s="71"/>
      <c r="Q927" s="148"/>
      <c r="R927" s="71"/>
      <c r="S927" s="71"/>
      <c r="T927" s="71"/>
      <c r="U927" s="71"/>
      <c r="V927" s="71"/>
      <c r="W927" s="71"/>
      <c r="X927" s="113"/>
      <c r="Y927" s="71"/>
      <c r="Z927" s="71"/>
      <c r="AA927" s="71"/>
    </row>
    <row r="928" spans="1:27" ht="14.25" customHeight="1" x14ac:dyDescent="0.25">
      <c r="A928" s="71"/>
      <c r="B928" s="71"/>
      <c r="C928" s="71"/>
      <c r="D928" s="71"/>
      <c r="E928" s="71"/>
      <c r="F928" s="71"/>
      <c r="G928" s="71"/>
      <c r="H928" s="71"/>
      <c r="I928" s="71"/>
      <c r="J928" s="71"/>
      <c r="K928" s="71"/>
      <c r="L928" s="71"/>
      <c r="M928" s="71"/>
      <c r="N928" s="71"/>
      <c r="O928" s="71"/>
      <c r="P928" s="71"/>
      <c r="Q928" s="148"/>
      <c r="R928" s="71"/>
      <c r="S928" s="71"/>
      <c r="T928" s="71"/>
      <c r="U928" s="71"/>
      <c r="V928" s="71"/>
      <c r="W928" s="71"/>
      <c r="X928" s="113"/>
      <c r="Y928" s="71"/>
      <c r="Z928" s="71"/>
      <c r="AA928" s="71"/>
    </row>
    <row r="929" spans="1:27" ht="14.25" customHeight="1" x14ac:dyDescent="0.25">
      <c r="A929" s="71"/>
      <c r="B929" s="71"/>
      <c r="C929" s="71"/>
      <c r="D929" s="71"/>
      <c r="E929" s="71"/>
      <c r="F929" s="71"/>
      <c r="G929" s="71"/>
      <c r="H929" s="71"/>
      <c r="I929" s="71"/>
      <c r="J929" s="71"/>
      <c r="K929" s="71"/>
      <c r="L929" s="71"/>
      <c r="M929" s="71"/>
      <c r="N929" s="71"/>
      <c r="O929" s="71"/>
      <c r="P929" s="71"/>
      <c r="Q929" s="148"/>
      <c r="R929" s="71"/>
      <c r="S929" s="71"/>
      <c r="T929" s="71"/>
      <c r="U929" s="71"/>
      <c r="V929" s="71"/>
      <c r="W929" s="71"/>
      <c r="X929" s="113"/>
      <c r="Y929" s="71"/>
      <c r="Z929" s="71"/>
      <c r="AA929" s="71"/>
    </row>
    <row r="930" spans="1:27" ht="14.25" customHeight="1" x14ac:dyDescent="0.25">
      <c r="A930" s="71"/>
      <c r="B930" s="71"/>
      <c r="C930" s="71"/>
      <c r="D930" s="71"/>
      <c r="E930" s="71"/>
      <c r="F930" s="71"/>
      <c r="G930" s="71"/>
      <c r="H930" s="71"/>
      <c r="I930" s="71"/>
      <c r="J930" s="71"/>
      <c r="K930" s="71"/>
      <c r="L930" s="71"/>
      <c r="M930" s="71"/>
      <c r="N930" s="71"/>
      <c r="O930" s="71"/>
      <c r="P930" s="71"/>
      <c r="Q930" s="148"/>
      <c r="R930" s="71"/>
      <c r="S930" s="71"/>
      <c r="T930" s="71"/>
      <c r="U930" s="71"/>
      <c r="V930" s="71"/>
      <c r="W930" s="71"/>
      <c r="X930" s="113"/>
      <c r="Y930" s="71"/>
      <c r="Z930" s="71"/>
      <c r="AA930" s="71"/>
    </row>
    <row r="931" spans="1:27" ht="14.25" customHeight="1" x14ac:dyDescent="0.25">
      <c r="A931" s="71"/>
      <c r="B931" s="71"/>
      <c r="C931" s="71"/>
      <c r="D931" s="71"/>
      <c r="E931" s="71"/>
      <c r="F931" s="71"/>
      <c r="G931" s="71"/>
      <c r="H931" s="71"/>
      <c r="I931" s="71"/>
      <c r="J931" s="71"/>
      <c r="K931" s="71"/>
      <c r="L931" s="71"/>
      <c r="M931" s="71"/>
      <c r="N931" s="71"/>
      <c r="O931" s="71"/>
      <c r="P931" s="71"/>
      <c r="Q931" s="148"/>
      <c r="R931" s="71"/>
      <c r="S931" s="71"/>
      <c r="T931" s="71"/>
      <c r="U931" s="71"/>
      <c r="V931" s="71"/>
      <c r="W931" s="71"/>
      <c r="X931" s="113"/>
      <c r="Y931" s="71"/>
      <c r="Z931" s="71"/>
      <c r="AA931" s="71"/>
    </row>
    <row r="932" spans="1:27" ht="14.25" customHeight="1" x14ac:dyDescent="0.25">
      <c r="A932" s="71"/>
      <c r="B932" s="71"/>
      <c r="C932" s="71"/>
      <c r="D932" s="71"/>
      <c r="E932" s="71"/>
      <c r="F932" s="71"/>
      <c r="G932" s="71"/>
      <c r="H932" s="71"/>
      <c r="I932" s="71"/>
      <c r="J932" s="71"/>
      <c r="K932" s="71"/>
      <c r="L932" s="71"/>
      <c r="M932" s="71"/>
      <c r="N932" s="71"/>
      <c r="O932" s="71"/>
      <c r="P932" s="71"/>
      <c r="Q932" s="148"/>
      <c r="R932" s="71"/>
      <c r="S932" s="71"/>
      <c r="T932" s="71"/>
      <c r="U932" s="71"/>
      <c r="V932" s="71"/>
      <c r="W932" s="71"/>
      <c r="X932" s="113"/>
      <c r="Y932" s="71"/>
      <c r="Z932" s="71"/>
      <c r="AA932" s="71"/>
    </row>
    <row r="933" spans="1:27" ht="14.25" customHeight="1" x14ac:dyDescent="0.25">
      <c r="A933" s="71"/>
      <c r="B933" s="71"/>
      <c r="C933" s="71"/>
      <c r="D933" s="71"/>
      <c r="E933" s="71"/>
      <c r="F933" s="71"/>
      <c r="G933" s="71"/>
      <c r="H933" s="71"/>
      <c r="I933" s="71"/>
      <c r="J933" s="71"/>
      <c r="K933" s="71"/>
      <c r="L933" s="71"/>
      <c r="M933" s="71"/>
      <c r="N933" s="71"/>
      <c r="O933" s="71"/>
      <c r="P933" s="71"/>
      <c r="Q933" s="148"/>
      <c r="R933" s="71"/>
      <c r="S933" s="71"/>
      <c r="T933" s="71"/>
      <c r="U933" s="71"/>
      <c r="V933" s="71"/>
      <c r="W933" s="71"/>
      <c r="X933" s="113"/>
      <c r="Y933" s="71"/>
      <c r="Z933" s="71"/>
      <c r="AA933" s="71"/>
    </row>
    <row r="934" spans="1:27" ht="14.25" customHeight="1" x14ac:dyDescent="0.25">
      <c r="A934" s="71"/>
      <c r="B934" s="71"/>
      <c r="C934" s="71"/>
      <c r="D934" s="71"/>
      <c r="E934" s="71"/>
      <c r="F934" s="71"/>
      <c r="G934" s="71"/>
      <c r="H934" s="71"/>
      <c r="I934" s="71"/>
      <c r="J934" s="71"/>
      <c r="K934" s="71"/>
      <c r="L934" s="71"/>
      <c r="M934" s="71"/>
      <c r="N934" s="71"/>
      <c r="O934" s="71"/>
      <c r="P934" s="71"/>
      <c r="Q934" s="148"/>
      <c r="R934" s="71"/>
      <c r="S934" s="71"/>
      <c r="T934" s="71"/>
      <c r="U934" s="71"/>
      <c r="V934" s="71"/>
      <c r="W934" s="71"/>
      <c r="X934" s="113"/>
      <c r="Y934" s="71"/>
      <c r="Z934" s="71"/>
      <c r="AA934" s="71"/>
    </row>
    <row r="935" spans="1:27" ht="14.25" customHeight="1" x14ac:dyDescent="0.25">
      <c r="A935" s="71"/>
      <c r="B935" s="71"/>
      <c r="C935" s="71"/>
      <c r="D935" s="71"/>
      <c r="E935" s="71"/>
      <c r="F935" s="71"/>
      <c r="G935" s="71"/>
      <c r="H935" s="71"/>
      <c r="I935" s="71"/>
      <c r="J935" s="71"/>
      <c r="K935" s="71"/>
      <c r="L935" s="71"/>
      <c r="M935" s="71"/>
      <c r="N935" s="71"/>
      <c r="O935" s="71"/>
      <c r="P935" s="71"/>
      <c r="Q935" s="148"/>
      <c r="R935" s="71"/>
      <c r="S935" s="71"/>
      <c r="T935" s="71"/>
      <c r="U935" s="71"/>
      <c r="V935" s="71"/>
      <c r="W935" s="71"/>
      <c r="X935" s="113"/>
      <c r="Y935" s="71"/>
      <c r="Z935" s="71"/>
      <c r="AA935" s="71"/>
    </row>
    <row r="936" spans="1:27" ht="14.25" customHeight="1" x14ac:dyDescent="0.25">
      <c r="A936" s="71"/>
      <c r="B936" s="71"/>
      <c r="C936" s="71"/>
      <c r="D936" s="71"/>
      <c r="E936" s="71"/>
      <c r="F936" s="71"/>
      <c r="G936" s="71"/>
      <c r="H936" s="71"/>
      <c r="I936" s="71"/>
      <c r="J936" s="71"/>
      <c r="K936" s="71"/>
      <c r="L936" s="71"/>
      <c r="M936" s="71"/>
      <c r="N936" s="71"/>
      <c r="O936" s="71"/>
      <c r="P936" s="71"/>
      <c r="Q936" s="148"/>
      <c r="R936" s="71"/>
      <c r="S936" s="71"/>
      <c r="T936" s="71"/>
      <c r="U936" s="71"/>
      <c r="V936" s="71"/>
      <c r="W936" s="71"/>
      <c r="X936" s="113"/>
      <c r="Y936" s="71"/>
      <c r="Z936" s="71"/>
      <c r="AA936" s="71"/>
    </row>
    <row r="937" spans="1:27" ht="14.25" customHeight="1" x14ac:dyDescent="0.25">
      <c r="A937" s="71"/>
      <c r="B937" s="71"/>
      <c r="C937" s="71"/>
      <c r="D937" s="71"/>
      <c r="E937" s="71"/>
      <c r="F937" s="71"/>
      <c r="G937" s="71"/>
      <c r="H937" s="71"/>
      <c r="I937" s="71"/>
      <c r="J937" s="71"/>
      <c r="K937" s="71"/>
      <c r="L937" s="71"/>
      <c r="M937" s="71"/>
      <c r="N937" s="71"/>
      <c r="O937" s="71"/>
      <c r="P937" s="71"/>
      <c r="Q937" s="148"/>
      <c r="R937" s="71"/>
      <c r="S937" s="71"/>
      <c r="T937" s="71"/>
      <c r="U937" s="71"/>
      <c r="V937" s="71"/>
      <c r="W937" s="71"/>
      <c r="X937" s="113"/>
      <c r="Y937" s="71"/>
      <c r="Z937" s="71"/>
      <c r="AA937" s="71"/>
    </row>
  </sheetData>
  <autoFilter ref="C12:AA12"/>
  <mergeCells count="4">
    <mergeCell ref="P1:Q1"/>
    <mergeCell ref="P2:Q2"/>
    <mergeCell ref="P3:Q3"/>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37"/>
  <sheetViews>
    <sheetView topLeftCell="N1" workbookViewId="0">
      <pane ySplit="10" topLeftCell="A11" activePane="bottomLeft" state="frozen"/>
      <selection pane="bottomLeft" activeCell="Z15" sqref="Z15"/>
    </sheetView>
  </sheetViews>
  <sheetFormatPr defaultColWidth="12.5703125" defaultRowHeight="15.75" x14ac:dyDescent="0.25"/>
  <cols>
    <col min="1" max="1" width="23.28515625" style="68" customWidth="1"/>
    <col min="2" max="16" width="19.5703125" style="68" customWidth="1"/>
    <col min="17" max="17" width="10.7109375" style="141" customWidth="1"/>
    <col min="18" max="23" width="19.5703125" style="68" customWidth="1"/>
    <col min="24" max="24" width="19.5703125" style="150" customWidth="1"/>
    <col min="25" max="27" width="19.5703125" style="68" customWidth="1"/>
    <col min="28" max="16384" width="12.5703125" style="68"/>
  </cols>
  <sheetData>
    <row r="1" spans="1:27" ht="31.5" x14ac:dyDescent="0.25">
      <c r="A1" s="184" t="s">
        <v>0</v>
      </c>
      <c r="B1" s="64" t="s">
        <v>1</v>
      </c>
      <c r="C1" s="66" t="s">
        <v>5</v>
      </c>
      <c r="D1" s="66" t="s">
        <v>5</v>
      </c>
      <c r="E1" s="66" t="s">
        <v>5</v>
      </c>
      <c r="F1" s="66" t="s">
        <v>5</v>
      </c>
      <c r="G1" s="66" t="s">
        <v>2</v>
      </c>
      <c r="H1" s="66" t="s">
        <v>2</v>
      </c>
      <c r="I1" s="66" t="s">
        <v>2</v>
      </c>
      <c r="J1" s="66" t="s">
        <v>3</v>
      </c>
      <c r="K1" s="66" t="s">
        <v>3</v>
      </c>
      <c r="L1" s="66" t="s">
        <v>3</v>
      </c>
      <c r="M1" s="66" t="s">
        <v>6</v>
      </c>
      <c r="N1" s="66" t="s">
        <v>6</v>
      </c>
      <c r="O1" s="66" t="s">
        <v>6</v>
      </c>
      <c r="P1" s="181" t="s">
        <v>7</v>
      </c>
      <c r="Q1" s="182"/>
      <c r="R1" s="66" t="s">
        <v>7</v>
      </c>
      <c r="S1" s="66" t="s">
        <v>7</v>
      </c>
      <c r="T1" s="66" t="s">
        <v>7</v>
      </c>
      <c r="U1" s="66" t="s">
        <v>7</v>
      </c>
      <c r="V1" s="66" t="s">
        <v>7</v>
      </c>
      <c r="W1" s="66" t="s">
        <v>8</v>
      </c>
      <c r="X1" s="67" t="s">
        <v>8</v>
      </c>
      <c r="Y1" s="66" t="s">
        <v>8</v>
      </c>
      <c r="Z1" s="66" t="s">
        <v>4</v>
      </c>
      <c r="AA1" s="66" t="s">
        <v>4</v>
      </c>
    </row>
    <row r="2" spans="1:27" ht="18" customHeight="1" x14ac:dyDescent="0.25">
      <c r="A2" s="184"/>
      <c r="B2" s="65" t="s">
        <v>9</v>
      </c>
      <c r="C2" s="69" t="s">
        <v>19</v>
      </c>
      <c r="D2" s="69" t="s">
        <v>20</v>
      </c>
      <c r="E2" s="69" t="s">
        <v>21</v>
      </c>
      <c r="F2" s="69" t="s">
        <v>22</v>
      </c>
      <c r="G2" s="69" t="s">
        <v>10</v>
      </c>
      <c r="H2" s="69" t="s">
        <v>12</v>
      </c>
      <c r="I2" s="69" t="s">
        <v>13</v>
      </c>
      <c r="J2" s="69" t="s">
        <v>14</v>
      </c>
      <c r="K2" s="69" t="s">
        <v>15</v>
      </c>
      <c r="L2" s="69" t="s">
        <v>16</v>
      </c>
      <c r="M2" s="69" t="s">
        <v>23</v>
      </c>
      <c r="N2" s="69" t="s">
        <v>24</v>
      </c>
      <c r="O2" s="69" t="s">
        <v>25</v>
      </c>
      <c r="P2" s="183" t="s">
        <v>26</v>
      </c>
      <c r="Q2" s="182"/>
      <c r="R2" s="69" t="s">
        <v>27</v>
      </c>
      <c r="S2" s="69" t="s">
        <v>28</v>
      </c>
      <c r="T2" s="69" t="s">
        <v>29</v>
      </c>
      <c r="U2" s="69" t="s">
        <v>30</v>
      </c>
      <c r="V2" s="69" t="s">
        <v>31</v>
      </c>
      <c r="W2" s="69" t="s">
        <v>32</v>
      </c>
      <c r="X2" s="70" t="s">
        <v>33</v>
      </c>
      <c r="Y2" s="69" t="s">
        <v>34</v>
      </c>
      <c r="Z2" s="69" t="s">
        <v>17</v>
      </c>
      <c r="AA2" s="69" t="s">
        <v>18</v>
      </c>
    </row>
    <row r="3" spans="1:27" ht="30.75" customHeight="1" x14ac:dyDescent="0.25">
      <c r="A3" s="71"/>
      <c r="B3" s="65" t="s">
        <v>35</v>
      </c>
      <c r="C3" s="69" t="s">
        <v>19</v>
      </c>
      <c r="D3" s="69" t="s">
        <v>20</v>
      </c>
      <c r="E3" s="69" t="s">
        <v>21</v>
      </c>
      <c r="F3" s="69" t="s">
        <v>22</v>
      </c>
      <c r="G3" s="69" t="s">
        <v>36</v>
      </c>
      <c r="H3" s="69" t="s">
        <v>37</v>
      </c>
      <c r="I3" s="69" t="s">
        <v>451</v>
      </c>
      <c r="J3" s="69" t="s">
        <v>38</v>
      </c>
      <c r="K3" s="69" t="s">
        <v>39</v>
      </c>
      <c r="L3" s="69" t="s">
        <v>40</v>
      </c>
      <c r="M3" s="69" t="s">
        <v>42</v>
      </c>
      <c r="N3" s="69" t="s">
        <v>43</v>
      </c>
      <c r="O3" s="69" t="s">
        <v>44</v>
      </c>
      <c r="P3" s="183" t="s">
        <v>45</v>
      </c>
      <c r="Q3" s="182"/>
      <c r="R3" s="69" t="s">
        <v>46</v>
      </c>
      <c r="S3" s="69" t="s">
        <v>47</v>
      </c>
      <c r="T3" s="69" t="s">
        <v>48</v>
      </c>
      <c r="U3" s="69" t="s">
        <v>49</v>
      </c>
      <c r="V3" s="69" t="s">
        <v>50</v>
      </c>
      <c r="W3" s="69" t="s">
        <v>51</v>
      </c>
      <c r="X3" s="70" t="s">
        <v>52</v>
      </c>
      <c r="Y3" s="69" t="s">
        <v>53</v>
      </c>
      <c r="Z3" s="69" t="s">
        <v>41</v>
      </c>
      <c r="AA3" s="69" t="s">
        <v>41</v>
      </c>
    </row>
    <row r="4" spans="1:27" ht="103.5" customHeight="1" thickBot="1" x14ac:dyDescent="0.3">
      <c r="B4" s="151" t="s">
        <v>477</v>
      </c>
      <c r="C4" s="72" t="s">
        <v>515</v>
      </c>
      <c r="D4" s="72" t="s">
        <v>516</v>
      </c>
      <c r="E4" s="72" t="s">
        <v>517</v>
      </c>
      <c r="F4" s="72" t="s">
        <v>514</v>
      </c>
      <c r="G4" s="72" t="s">
        <v>55</v>
      </c>
      <c r="H4" s="72" t="s">
        <v>57</v>
      </c>
      <c r="I4" s="72" t="s">
        <v>456</v>
      </c>
      <c r="J4" s="72" t="s">
        <v>58</v>
      </c>
      <c r="K4" s="72" t="s">
        <v>59</v>
      </c>
      <c r="L4" s="72" t="s">
        <v>508</v>
      </c>
      <c r="M4" s="72" t="s">
        <v>66</v>
      </c>
      <c r="N4" s="72" t="s">
        <v>67</v>
      </c>
      <c r="O4" s="73" t="s">
        <v>518</v>
      </c>
      <c r="P4" s="72" t="s">
        <v>528</v>
      </c>
      <c r="Q4" s="74" t="s">
        <v>81</v>
      </c>
      <c r="R4" s="75" t="s">
        <v>83</v>
      </c>
      <c r="S4" s="72" t="s">
        <v>459</v>
      </c>
      <c r="T4" s="72" t="s">
        <v>73</v>
      </c>
      <c r="U4" s="72" t="s">
        <v>74</v>
      </c>
      <c r="V4" s="72" t="s">
        <v>75</v>
      </c>
      <c r="W4" s="72" t="s">
        <v>76</v>
      </c>
      <c r="X4" s="76" t="s">
        <v>77</v>
      </c>
      <c r="Y4" s="72" t="s">
        <v>519</v>
      </c>
      <c r="Z4" s="72" t="s">
        <v>60</v>
      </c>
      <c r="AA4" s="72" t="s">
        <v>520</v>
      </c>
    </row>
    <row r="5" spans="1:27" ht="14.25" customHeight="1" x14ac:dyDescent="0.25">
      <c r="A5" s="77" t="s">
        <v>465</v>
      </c>
      <c r="B5" s="78"/>
      <c r="C5" s="79">
        <f>AVERAGE(C13:C164)</f>
        <v>7.3504666666666676</v>
      </c>
      <c r="D5" s="79">
        <f>AVERAGE(D13:D164)</f>
        <v>7.4870666666666725</v>
      </c>
      <c r="E5" s="79">
        <f>AVERAGE(E13:E164)</f>
        <v>7.7281333333333277</v>
      </c>
      <c r="F5" s="79">
        <f>AVERAGE(F13:F164)</f>
        <v>2.9631999999999996</v>
      </c>
      <c r="G5" s="79">
        <f t="shared" ref="G5:P5" si="0">AVERAGE(G13:G164)</f>
        <v>5.1176819055000022</v>
      </c>
      <c r="H5" s="79">
        <f t="shared" si="0"/>
        <v>52.873600000000003</v>
      </c>
      <c r="I5" s="79">
        <f t="shared" si="0"/>
        <v>0.18654039008467813</v>
      </c>
      <c r="J5" s="79">
        <f t="shared" si="0"/>
        <v>14.230264900662258</v>
      </c>
      <c r="K5" s="79">
        <f t="shared" si="0"/>
        <v>69.195852876622553</v>
      </c>
      <c r="L5" s="79">
        <f t="shared" si="0"/>
        <v>13.834000000000003</v>
      </c>
      <c r="M5" s="79">
        <f t="shared" si="0"/>
        <v>56.539893118947383</v>
      </c>
      <c r="N5" s="79">
        <f t="shared" si="0"/>
        <v>62.968783633333345</v>
      </c>
      <c r="O5" s="79">
        <f t="shared" si="0"/>
        <v>12.512977519736832</v>
      </c>
      <c r="P5" s="79">
        <f t="shared" si="0"/>
        <v>38.292381258741742</v>
      </c>
      <c r="Q5" s="80"/>
      <c r="R5" s="79">
        <f t="shared" ref="R5:AA5" si="1">AVERAGE(R13:R164)</f>
        <v>48.530448519006669</v>
      </c>
      <c r="S5" s="79">
        <f t="shared" si="1"/>
        <v>17.78618486112142</v>
      </c>
      <c r="T5" s="79">
        <f t="shared" si="1"/>
        <v>0.23322633023092113</v>
      </c>
      <c r="U5" s="79">
        <f t="shared" si="1"/>
        <v>1.0913041200638156</v>
      </c>
      <c r="V5" s="79">
        <f t="shared" si="1"/>
        <v>0.27421044268675498</v>
      </c>
      <c r="W5" s="79">
        <f t="shared" si="1"/>
        <v>45.263999999999989</v>
      </c>
      <c r="X5" s="81">
        <f t="shared" si="1"/>
        <v>7.5670589946158946E-3</v>
      </c>
      <c r="Y5" s="79">
        <f t="shared" si="1"/>
        <v>-0.42983674530393318</v>
      </c>
      <c r="Z5" s="79">
        <f t="shared" si="1"/>
        <v>1.7667333333333337</v>
      </c>
      <c r="AA5" s="79">
        <f t="shared" si="1"/>
        <v>5.9316000000000013</v>
      </c>
    </row>
    <row r="6" spans="1:27" s="87" customFormat="1" ht="14.25" customHeight="1" x14ac:dyDescent="0.25">
      <c r="A6" s="82" t="s">
        <v>466</v>
      </c>
      <c r="B6" s="83"/>
      <c r="C6" s="84">
        <f t="shared" ref="C6:P6" si="2">MEDIAN(C13:C164)</f>
        <v>7.35</v>
      </c>
      <c r="D6" s="84">
        <f t="shared" si="2"/>
        <v>7.4749999999999996</v>
      </c>
      <c r="E6" s="84">
        <f t="shared" si="2"/>
        <v>7.74</v>
      </c>
      <c r="F6" s="84">
        <f t="shared" si="2"/>
        <v>2.95</v>
      </c>
      <c r="G6" s="84">
        <f t="shared" si="2"/>
        <v>4.7978810524999993</v>
      </c>
      <c r="H6" s="84">
        <f t="shared" si="2"/>
        <v>53.015000000000001</v>
      </c>
      <c r="I6" s="84">
        <f t="shared" si="2"/>
        <v>0.17899999999999999</v>
      </c>
      <c r="J6" s="84">
        <f t="shared" si="2"/>
        <v>13.900000000000002</v>
      </c>
      <c r="K6" s="84">
        <f t="shared" si="2"/>
        <v>69.530583210000003</v>
      </c>
      <c r="L6" s="84">
        <f t="shared" si="2"/>
        <v>13.6</v>
      </c>
      <c r="M6" s="84">
        <f t="shared" si="2"/>
        <v>56.484806519999999</v>
      </c>
      <c r="N6" s="84">
        <f t="shared" si="2"/>
        <v>63.016440000000003</v>
      </c>
      <c r="O6" s="84">
        <f t="shared" si="2"/>
        <v>12.192</v>
      </c>
      <c r="P6" s="84">
        <f t="shared" si="2"/>
        <v>36.111211769999997</v>
      </c>
      <c r="Q6" s="85"/>
      <c r="R6" s="84">
        <f t="shared" ref="R6:AA6" si="3">MEDIAN(R13:R164)</f>
        <v>43.116366605000003</v>
      </c>
      <c r="S6" s="84">
        <f t="shared" si="3"/>
        <v>17.76223177</v>
      </c>
      <c r="T6" s="84">
        <f t="shared" si="3"/>
        <v>0.2297789241</v>
      </c>
      <c r="U6" s="84">
        <f t="shared" si="3"/>
        <v>1.1011502055</v>
      </c>
      <c r="V6" s="84">
        <f t="shared" si="3"/>
        <v>0.24976383899999999</v>
      </c>
      <c r="W6" s="84">
        <f t="shared" si="3"/>
        <v>45.45</v>
      </c>
      <c r="X6" s="86">
        <f t="shared" si="3"/>
        <v>6.025233679E-3</v>
      </c>
      <c r="Y6" s="84">
        <f t="shared" si="3"/>
        <v>-1.1902182885000001</v>
      </c>
      <c r="Z6" s="84">
        <f t="shared" si="3"/>
        <v>1.76</v>
      </c>
      <c r="AA6" s="84">
        <f t="shared" si="3"/>
        <v>5.9550000000000001</v>
      </c>
    </row>
    <row r="7" spans="1:27" ht="14.25" customHeight="1" thickBot="1" x14ac:dyDescent="0.3">
      <c r="A7" s="88" t="s">
        <v>89</v>
      </c>
      <c r="B7" s="89"/>
      <c r="C7" s="90">
        <f>STDEV(C13:C164)</f>
        <v>0.12985452193901051</v>
      </c>
      <c r="D7" s="90">
        <f>STDEV(D13:D164)</f>
        <v>0.14482827909305535</v>
      </c>
      <c r="E7" s="90">
        <f>STDEV(E13:E164)</f>
        <v>0.12452533591248142</v>
      </c>
      <c r="F7" s="90">
        <f>STDEV(F13:F164)</f>
        <v>0.24204198426647186</v>
      </c>
      <c r="G7" s="90">
        <f t="shared" ref="G7:P7" si="4">STDEV(G13:G164)</f>
        <v>1.7172589987939302</v>
      </c>
      <c r="H7" s="90">
        <f t="shared" si="4"/>
        <v>4.4128567928072968</v>
      </c>
      <c r="I7" s="90">
        <f t="shared" si="4"/>
        <v>7.3214974247747491E-2</v>
      </c>
      <c r="J7" s="90">
        <f t="shared" si="4"/>
        <v>2.3756786951717639</v>
      </c>
      <c r="K7" s="90">
        <f t="shared" si="4"/>
        <v>4.0009433249890289</v>
      </c>
      <c r="L7" s="90">
        <f t="shared" si="4"/>
        <v>1.8582242371243318</v>
      </c>
      <c r="M7" s="90">
        <f t="shared" si="4"/>
        <v>5.2705463839018281</v>
      </c>
      <c r="N7" s="90">
        <f t="shared" si="4"/>
        <v>3.5826455356879587</v>
      </c>
      <c r="O7" s="90">
        <f t="shared" si="4"/>
        <v>2.3899873101423288</v>
      </c>
      <c r="P7" s="90">
        <f t="shared" si="4"/>
        <v>6.9415233900015556</v>
      </c>
      <c r="Q7" s="91"/>
      <c r="R7" s="90">
        <f t="shared" ref="R7:AA7" si="5">STDEV(R13:R164)</f>
        <v>22.23100734292964</v>
      </c>
      <c r="S7" s="90">
        <f t="shared" si="5"/>
        <v>4.1141306953835288</v>
      </c>
      <c r="T7" s="90">
        <f t="shared" si="5"/>
        <v>5.2686366051348049E-2</v>
      </c>
      <c r="U7" s="90">
        <f t="shared" si="5"/>
        <v>0.25942147352766337</v>
      </c>
      <c r="V7" s="90">
        <f t="shared" si="5"/>
        <v>0.10525948617655531</v>
      </c>
      <c r="W7" s="90">
        <f t="shared" si="5"/>
        <v>4.5882440968869567</v>
      </c>
      <c r="X7" s="92">
        <f t="shared" si="5"/>
        <v>7.4218440692204622E-3</v>
      </c>
      <c r="Y7" s="90">
        <f t="shared" si="5"/>
        <v>2.1632361193162697</v>
      </c>
      <c r="Z7" s="90">
        <f t="shared" si="5"/>
        <v>0.13795970945086591</v>
      </c>
      <c r="AA7" s="90">
        <f t="shared" si="5"/>
        <v>0.26822578888970272</v>
      </c>
    </row>
    <row r="8" spans="1:27" ht="14.25" customHeight="1" x14ac:dyDescent="0.25">
      <c r="A8" s="93" t="s">
        <v>90</v>
      </c>
      <c r="B8" s="94"/>
      <c r="C8" s="95">
        <f>MIN(C13:C164)</f>
        <v>6.96</v>
      </c>
      <c r="D8" s="95">
        <f>MIN(D13:D164)</f>
        <v>7.02</v>
      </c>
      <c r="E8" s="95">
        <f>MIN(E13:E164)</f>
        <v>7.34</v>
      </c>
      <c r="F8" s="95">
        <f>MIN(F13:F164)</f>
        <v>1.95</v>
      </c>
      <c r="G8" s="95">
        <f t="shared" ref="G8:AA8" si="6">MIN(G13:G164)</f>
        <v>1.9490254869999999</v>
      </c>
      <c r="H8" s="95">
        <f t="shared" si="6"/>
        <v>41.79</v>
      </c>
      <c r="I8" s="95">
        <f t="shared" si="6"/>
        <v>6.6000000000000003E-2</v>
      </c>
      <c r="J8" s="95">
        <f t="shared" si="6"/>
        <v>9.56</v>
      </c>
      <c r="K8" s="95">
        <f t="shared" si="6"/>
        <v>59.746315989999999</v>
      </c>
      <c r="L8" s="95">
        <f t="shared" si="6"/>
        <v>9.5</v>
      </c>
      <c r="M8" s="95">
        <f t="shared" si="6"/>
        <v>44.815998899999997</v>
      </c>
      <c r="N8" s="95">
        <f t="shared" si="6"/>
        <v>53.182794999999999</v>
      </c>
      <c r="O8" s="95">
        <f t="shared" si="6"/>
        <v>3.6031339999999998</v>
      </c>
      <c r="P8" s="95">
        <f t="shared" si="6"/>
        <v>26.31</v>
      </c>
      <c r="Q8" s="96"/>
      <c r="R8" s="95">
        <f t="shared" si="6"/>
        <v>9.0935923110000001</v>
      </c>
      <c r="S8" s="95">
        <f t="shared" si="6"/>
        <v>5.1340789649999996</v>
      </c>
      <c r="T8" s="95">
        <f t="shared" si="6"/>
        <v>0.13068686869999999</v>
      </c>
      <c r="U8" s="95">
        <f t="shared" si="6"/>
        <v>0.371</v>
      </c>
      <c r="V8" s="95">
        <f t="shared" si="6"/>
        <v>0</v>
      </c>
      <c r="W8" s="95">
        <f t="shared" si="6"/>
        <v>35.799999999999997</v>
      </c>
      <c r="X8" s="97">
        <f t="shared" si="6"/>
        <v>0</v>
      </c>
      <c r="Y8" s="95">
        <f t="shared" si="6"/>
        <v>-3.656142816</v>
      </c>
      <c r="Z8" s="95">
        <f t="shared" si="6"/>
        <v>1.43</v>
      </c>
      <c r="AA8" s="95">
        <f t="shared" si="6"/>
        <v>5.2</v>
      </c>
    </row>
    <row r="9" spans="1:27" ht="14.25" customHeight="1" thickBot="1" x14ac:dyDescent="0.3">
      <c r="A9" s="98" t="s">
        <v>91</v>
      </c>
      <c r="B9" s="89"/>
      <c r="C9" s="90">
        <f>MAX(C13:C164)</f>
        <v>7.61</v>
      </c>
      <c r="D9" s="90">
        <f>MAX(D13:D164)</f>
        <v>7.84</v>
      </c>
      <c r="E9" s="90">
        <f>MAX(E13:E164)</f>
        <v>7.98</v>
      </c>
      <c r="F9" s="90">
        <f>MAX(F13:F164)</f>
        <v>3.52</v>
      </c>
      <c r="G9" s="90">
        <f t="shared" ref="G9:AA9" si="7">MAX(G13:G164)</f>
        <v>10.77981651</v>
      </c>
      <c r="H9" s="90">
        <f t="shared" si="7"/>
        <v>63</v>
      </c>
      <c r="I9" s="90">
        <f t="shared" si="7"/>
        <v>0.497</v>
      </c>
      <c r="J9" s="90">
        <f t="shared" si="7"/>
        <v>23.580000000000002</v>
      </c>
      <c r="K9" s="90">
        <f t="shared" si="7"/>
        <v>78.742918799999998</v>
      </c>
      <c r="L9" s="90">
        <f t="shared" si="7"/>
        <v>19.100000000000001</v>
      </c>
      <c r="M9" s="90">
        <f t="shared" si="7"/>
        <v>69.828617440000002</v>
      </c>
      <c r="N9" s="90">
        <f t="shared" si="7"/>
        <v>70.843705</v>
      </c>
      <c r="O9" s="90">
        <f t="shared" si="7"/>
        <v>20.803699999999999</v>
      </c>
      <c r="P9" s="90">
        <f t="shared" si="7"/>
        <v>57.41</v>
      </c>
      <c r="Q9" s="91"/>
      <c r="R9" s="90">
        <f t="shared" si="7"/>
        <v>133.43959000000001</v>
      </c>
      <c r="S9" s="90">
        <f t="shared" si="7"/>
        <v>36.895128880000001</v>
      </c>
      <c r="T9" s="90">
        <f t="shared" si="7"/>
        <v>0.501</v>
      </c>
      <c r="U9" s="90">
        <f t="shared" si="7"/>
        <v>2.0455000000000001</v>
      </c>
      <c r="V9" s="90">
        <f t="shared" si="7"/>
        <v>0.710844849</v>
      </c>
      <c r="W9" s="90">
        <f t="shared" si="7"/>
        <v>55.1</v>
      </c>
      <c r="X9" s="92">
        <f>MAX(X13:X164)</f>
        <v>4.324244184E-2</v>
      </c>
      <c r="Y9" s="90">
        <f t="shared" si="7"/>
        <v>7.2555525850000002</v>
      </c>
      <c r="Z9" s="90">
        <f t="shared" si="7"/>
        <v>2.11</v>
      </c>
      <c r="AA9" s="90">
        <f t="shared" si="7"/>
        <v>6.57</v>
      </c>
    </row>
    <row r="10" spans="1:27" ht="14.25" customHeight="1" x14ac:dyDescent="0.25">
      <c r="A10" s="99" t="s">
        <v>523</v>
      </c>
      <c r="B10" s="100"/>
      <c r="C10" s="101">
        <f>C9-C8</f>
        <v>0.65000000000000036</v>
      </c>
      <c r="D10" s="101">
        <f>D9-D8</f>
        <v>0.82000000000000028</v>
      </c>
      <c r="E10" s="101">
        <f>E9-E8</f>
        <v>0.64000000000000057</v>
      </c>
      <c r="F10" s="101">
        <f>F9-F8</f>
        <v>1.57</v>
      </c>
      <c r="G10" s="101">
        <f>G9-G8</f>
        <v>8.8307910229999997</v>
      </c>
      <c r="H10" s="101">
        <f t="shared" ref="H10:AA10" si="8">H9-H8</f>
        <v>21.21</v>
      </c>
      <c r="I10" s="101">
        <f t="shared" si="8"/>
        <v>0.43099999999999999</v>
      </c>
      <c r="J10" s="101">
        <f t="shared" si="8"/>
        <v>14.020000000000001</v>
      </c>
      <c r="K10" s="101">
        <f t="shared" si="8"/>
        <v>18.996602809999999</v>
      </c>
      <c r="L10" s="101">
        <f t="shared" si="8"/>
        <v>9.6000000000000014</v>
      </c>
      <c r="M10" s="101">
        <f t="shared" si="8"/>
        <v>25.012618540000005</v>
      </c>
      <c r="N10" s="101">
        <f t="shared" si="8"/>
        <v>17.660910000000001</v>
      </c>
      <c r="O10" s="101">
        <f t="shared" si="8"/>
        <v>17.200565999999998</v>
      </c>
      <c r="P10" s="101">
        <f t="shared" si="8"/>
        <v>31.099999999999998</v>
      </c>
      <c r="Q10" s="102"/>
      <c r="R10" s="101">
        <f t="shared" si="8"/>
        <v>124.34599768900001</v>
      </c>
      <c r="S10" s="101">
        <f t="shared" si="8"/>
        <v>31.761049915000001</v>
      </c>
      <c r="T10" s="101">
        <f t="shared" si="8"/>
        <v>0.37031313129999999</v>
      </c>
      <c r="U10" s="101">
        <f t="shared" si="8"/>
        <v>1.6745000000000001</v>
      </c>
      <c r="V10" s="101">
        <f t="shared" si="8"/>
        <v>0.710844849</v>
      </c>
      <c r="W10" s="101">
        <f t="shared" si="8"/>
        <v>19.300000000000004</v>
      </c>
      <c r="X10" s="103">
        <f t="shared" si="8"/>
        <v>4.324244184E-2</v>
      </c>
      <c r="Y10" s="101">
        <f t="shared" si="8"/>
        <v>10.911695400999999</v>
      </c>
      <c r="Z10" s="101">
        <f t="shared" si="8"/>
        <v>0.67999999999999994</v>
      </c>
      <c r="AA10" s="101">
        <f t="shared" si="8"/>
        <v>1.37</v>
      </c>
    </row>
    <row r="11" spans="1:27" s="108" customFormat="1" ht="14.25" customHeight="1" x14ac:dyDescent="0.25">
      <c r="A11" s="34" t="s">
        <v>529</v>
      </c>
      <c r="B11" s="104"/>
      <c r="C11" s="105"/>
      <c r="D11" s="105"/>
      <c r="E11" s="105"/>
      <c r="F11" s="105"/>
      <c r="G11" s="105" t="s">
        <v>531</v>
      </c>
      <c r="H11" s="105" t="s">
        <v>530</v>
      </c>
      <c r="I11" s="105" t="s">
        <v>531</v>
      </c>
      <c r="J11" s="105" t="s">
        <v>530</v>
      </c>
      <c r="K11" s="105" t="s">
        <v>530</v>
      </c>
      <c r="L11" s="105" t="s">
        <v>531</v>
      </c>
      <c r="M11" s="105" t="s">
        <v>532</v>
      </c>
      <c r="N11" s="105" t="s">
        <v>536</v>
      </c>
      <c r="O11" s="105" t="s">
        <v>531</v>
      </c>
      <c r="P11" s="105" t="s">
        <v>532</v>
      </c>
      <c r="Q11" s="106"/>
      <c r="R11" s="105" t="s">
        <v>535</v>
      </c>
      <c r="S11" s="105" t="s">
        <v>532</v>
      </c>
      <c r="T11" s="105" t="s">
        <v>531</v>
      </c>
      <c r="U11" s="105" t="s">
        <v>534</v>
      </c>
      <c r="V11" s="105" t="s">
        <v>533</v>
      </c>
      <c r="W11" s="105" t="s">
        <v>532</v>
      </c>
      <c r="X11" s="107"/>
      <c r="Y11" s="105" t="s">
        <v>534</v>
      </c>
      <c r="Z11" s="105" t="s">
        <v>534</v>
      </c>
      <c r="AA11" s="105" t="s">
        <v>533</v>
      </c>
    </row>
    <row r="12" spans="1:27" s="108" customFormat="1" ht="14.25" customHeight="1" x14ac:dyDescent="0.25">
      <c r="A12" s="109" t="s">
        <v>85</v>
      </c>
      <c r="B12" s="109" t="s">
        <v>86</v>
      </c>
      <c r="C12" s="110"/>
      <c r="D12" s="110"/>
      <c r="E12" s="110"/>
      <c r="F12" s="110"/>
      <c r="G12" s="110"/>
      <c r="H12" s="110"/>
      <c r="I12" s="110"/>
      <c r="J12" s="110"/>
      <c r="K12" s="110"/>
      <c r="L12" s="110"/>
      <c r="M12" s="110"/>
      <c r="N12" s="110"/>
      <c r="P12" s="110"/>
      <c r="Q12" s="111"/>
      <c r="R12" s="110"/>
      <c r="S12" s="112"/>
      <c r="T12" s="110"/>
      <c r="U12" s="110"/>
      <c r="V12" s="110"/>
      <c r="W12" s="110"/>
      <c r="X12" s="113"/>
      <c r="Y12" s="110"/>
      <c r="Z12" s="110"/>
      <c r="AA12" s="110"/>
    </row>
    <row r="13" spans="1:27" s="108" customFormat="1" ht="14.25" customHeight="1" x14ac:dyDescent="0.25">
      <c r="A13" s="108" t="s">
        <v>87</v>
      </c>
      <c r="B13" s="108" t="s">
        <v>88</v>
      </c>
      <c r="C13" s="114">
        <v>7.39</v>
      </c>
      <c r="D13" s="108">
        <v>7.47</v>
      </c>
      <c r="E13" s="108">
        <v>7.71</v>
      </c>
      <c r="F13" s="108">
        <v>2.69</v>
      </c>
      <c r="G13" s="115">
        <v>10.07194245</v>
      </c>
      <c r="H13" s="116">
        <v>41.79</v>
      </c>
      <c r="I13" s="117">
        <v>0.24399999999999999</v>
      </c>
      <c r="J13" s="116">
        <v>12.6</v>
      </c>
      <c r="K13" s="118">
        <v>68.377483440000006</v>
      </c>
      <c r="L13" s="118">
        <v>11.7</v>
      </c>
      <c r="M13" s="118">
        <v>50.380703670000003</v>
      </c>
      <c r="N13" s="115">
        <v>56.076770000000003</v>
      </c>
      <c r="O13" s="119">
        <v>15.256629999999999</v>
      </c>
      <c r="P13" s="120">
        <v>27.8</v>
      </c>
      <c r="Q13" s="121">
        <v>2016</v>
      </c>
      <c r="R13" s="115">
        <v>69.797094759999993</v>
      </c>
      <c r="S13" s="118">
        <v>11.31441193</v>
      </c>
      <c r="T13" s="115">
        <v>0.14381034479999999</v>
      </c>
      <c r="U13" s="115">
        <v>0.97113793100000001</v>
      </c>
      <c r="V13" s="115">
        <v>0.24866827499999999</v>
      </c>
      <c r="W13" s="118">
        <v>54.3</v>
      </c>
      <c r="X13" s="122">
        <v>1.0773888400000001E-2</v>
      </c>
      <c r="Y13" s="118">
        <v>-0.75813695950000004</v>
      </c>
      <c r="Z13" s="120">
        <v>1.91</v>
      </c>
      <c r="AA13" s="120">
        <v>5.84</v>
      </c>
    </row>
    <row r="14" spans="1:27" s="108" customFormat="1" ht="14.25" customHeight="1" x14ac:dyDescent="0.25">
      <c r="A14" s="108" t="s">
        <v>92</v>
      </c>
      <c r="B14" s="108" t="s">
        <v>93</v>
      </c>
      <c r="C14" s="114">
        <v>7.3</v>
      </c>
      <c r="D14" s="108">
        <v>7.41</v>
      </c>
      <c r="E14" s="108">
        <v>7.69</v>
      </c>
      <c r="F14" s="108">
        <v>3.04</v>
      </c>
      <c r="G14" s="115">
        <v>6.6358024689999997</v>
      </c>
      <c r="H14" s="116">
        <v>45.53</v>
      </c>
      <c r="I14" s="117">
        <v>0.253</v>
      </c>
      <c r="J14" s="116">
        <v>15.479999999999999</v>
      </c>
      <c r="K14" s="118">
        <v>60.349854229999998</v>
      </c>
      <c r="L14" s="118">
        <v>11.6</v>
      </c>
      <c r="M14" s="118">
        <v>51.329016230000001</v>
      </c>
      <c r="N14" s="115">
        <v>59.321435000000001</v>
      </c>
      <c r="O14" s="119">
        <v>16.021750000000001</v>
      </c>
      <c r="P14" s="120">
        <v>38</v>
      </c>
      <c r="Q14" s="121">
        <v>2011</v>
      </c>
      <c r="R14" s="115">
        <v>79.249353490000004</v>
      </c>
      <c r="S14" s="118">
        <v>19.52306789</v>
      </c>
      <c r="T14" s="115">
        <v>0.1459069767</v>
      </c>
      <c r="U14" s="115">
        <v>0.98036046509999997</v>
      </c>
      <c r="V14" s="115">
        <v>0.186545769</v>
      </c>
      <c r="W14" s="118">
        <v>52.2</v>
      </c>
      <c r="X14" s="122">
        <v>0</v>
      </c>
      <c r="Y14" s="118">
        <v>-6.3957261309999999E-2</v>
      </c>
      <c r="Z14" s="120">
        <v>1.85</v>
      </c>
      <c r="AA14" s="120">
        <v>5.74</v>
      </c>
    </row>
    <row r="15" spans="1:27" s="108" customFormat="1" ht="14.25" customHeight="1" x14ac:dyDescent="0.25">
      <c r="A15" s="108" t="s">
        <v>94</v>
      </c>
      <c r="B15" s="108" t="s">
        <v>95</v>
      </c>
      <c r="C15" s="114">
        <v>7.35</v>
      </c>
      <c r="D15" s="108">
        <v>7.57</v>
      </c>
      <c r="E15" s="108">
        <v>7.84</v>
      </c>
      <c r="F15" s="108">
        <v>2.83</v>
      </c>
      <c r="G15" s="115">
        <v>6.7880794699999996</v>
      </c>
      <c r="H15" s="116">
        <v>48.949999999999996</v>
      </c>
      <c r="I15" s="117">
        <v>0.189</v>
      </c>
      <c r="J15" s="116">
        <v>15.110000000000001</v>
      </c>
      <c r="K15" s="118">
        <v>68.097793679999995</v>
      </c>
      <c r="L15" s="118">
        <v>11.3</v>
      </c>
      <c r="M15" s="118">
        <v>50.48592421</v>
      </c>
      <c r="N15" s="115">
        <v>60.304900000000004</v>
      </c>
      <c r="O15" s="119">
        <v>14.508990000000001</v>
      </c>
      <c r="P15" s="120">
        <v>42.9</v>
      </c>
      <c r="Q15" s="121">
        <v>2011</v>
      </c>
      <c r="R15" s="115">
        <v>61.225541999999997</v>
      </c>
      <c r="S15" s="118">
        <v>15.421844050000001</v>
      </c>
      <c r="T15" s="115">
        <v>0.15387500000000001</v>
      </c>
      <c r="U15" s="115">
        <v>0.83952272729999999</v>
      </c>
      <c r="V15" s="115">
        <v>0.183476902</v>
      </c>
      <c r="W15" s="118">
        <v>54.3</v>
      </c>
      <c r="X15" s="122">
        <v>7.385306195E-3</v>
      </c>
      <c r="Y15" s="118">
        <v>-1.6935772920000001</v>
      </c>
      <c r="Z15" s="120">
        <v>1.99</v>
      </c>
      <c r="AA15" s="120">
        <v>5.78</v>
      </c>
    </row>
    <row r="16" spans="1:27" s="108" customFormat="1" ht="14.25" customHeight="1" x14ac:dyDescent="0.25">
      <c r="A16" s="108" t="s">
        <v>96</v>
      </c>
      <c r="B16" s="108" t="s">
        <v>97</v>
      </c>
      <c r="C16" s="114">
        <v>7.48</v>
      </c>
      <c r="D16" s="108">
        <v>7.69</v>
      </c>
      <c r="E16" s="108">
        <v>7.89</v>
      </c>
      <c r="F16" s="108">
        <v>2.81</v>
      </c>
      <c r="G16" s="115">
        <v>4.7516198699999999</v>
      </c>
      <c r="H16" s="116">
        <v>50.28</v>
      </c>
      <c r="I16" s="117">
        <v>0.17899999999999999</v>
      </c>
      <c r="J16" s="116">
        <v>16.07</v>
      </c>
      <c r="K16" s="118">
        <v>64.906103290000004</v>
      </c>
      <c r="L16" s="118">
        <v>15.4</v>
      </c>
      <c r="M16" s="118">
        <v>47.809437850000002</v>
      </c>
      <c r="N16" s="115">
        <v>61.672110000000004</v>
      </c>
      <c r="O16" s="119">
        <v>15.36002</v>
      </c>
      <c r="P16" s="120">
        <v>40</v>
      </c>
      <c r="Q16" s="121">
        <v>2011</v>
      </c>
      <c r="R16" s="115">
        <v>48.265750820000001</v>
      </c>
      <c r="S16" s="118">
        <v>25.369059060000001</v>
      </c>
      <c r="T16" s="115">
        <v>0.14636666670000001</v>
      </c>
      <c r="U16" s="115">
        <v>0.88571666670000004</v>
      </c>
      <c r="V16" s="115">
        <v>0.14665037</v>
      </c>
      <c r="W16" s="118">
        <v>53.3</v>
      </c>
      <c r="X16" s="122">
        <v>0</v>
      </c>
      <c r="Y16" s="118">
        <v>-2.027953144</v>
      </c>
      <c r="Z16" s="120">
        <v>1.9</v>
      </c>
      <c r="AA16" s="120">
        <v>5.91</v>
      </c>
    </row>
    <row r="17" spans="1:27" s="108" customFormat="1" ht="14.25" customHeight="1" x14ac:dyDescent="0.25">
      <c r="A17" s="108" t="s">
        <v>98</v>
      </c>
      <c r="B17" s="108" t="s">
        <v>99</v>
      </c>
      <c r="C17" s="114">
        <v>7.45</v>
      </c>
      <c r="D17" s="108">
        <v>7.64</v>
      </c>
      <c r="E17" s="108">
        <v>7.79</v>
      </c>
      <c r="F17" s="108">
        <v>2.79</v>
      </c>
      <c r="G17" s="115">
        <v>5.6710775050000004</v>
      </c>
      <c r="H17" s="116">
        <v>47.589999999999996</v>
      </c>
      <c r="I17" s="117">
        <v>0.17599999999999999</v>
      </c>
      <c r="J17" s="116">
        <v>15.36</v>
      </c>
      <c r="K17" s="118">
        <v>69.578783150000007</v>
      </c>
      <c r="L17" s="118">
        <v>14.1</v>
      </c>
      <c r="M17" s="118">
        <v>56.497108279999999</v>
      </c>
      <c r="N17" s="115">
        <v>61.58023</v>
      </c>
      <c r="O17" s="119">
        <v>13.628970000000001</v>
      </c>
      <c r="P17" s="120">
        <v>42.8</v>
      </c>
      <c r="Q17" s="121">
        <v>2011</v>
      </c>
      <c r="R17" s="115">
        <v>58.970571499999998</v>
      </c>
      <c r="S17" s="118">
        <v>20.31926631</v>
      </c>
      <c r="T17" s="115">
        <v>0.17264615380000001</v>
      </c>
      <c r="U17" s="115">
        <v>0.8656769231</v>
      </c>
      <c r="V17" s="115">
        <v>0.16788309100000001</v>
      </c>
      <c r="W17" s="118">
        <v>36.799999999999997</v>
      </c>
      <c r="X17" s="122">
        <v>0</v>
      </c>
      <c r="Y17" s="118">
        <v>-0.61917747779999999</v>
      </c>
      <c r="Z17" s="120">
        <v>1.77</v>
      </c>
      <c r="AA17" s="120">
        <v>6.07</v>
      </c>
    </row>
    <row r="18" spans="1:27" s="108" customFormat="1" ht="14.25" customHeight="1" x14ac:dyDescent="0.25">
      <c r="A18" s="108" t="s">
        <v>100</v>
      </c>
      <c r="B18" s="108" t="s">
        <v>101</v>
      </c>
      <c r="C18" s="114">
        <v>7.13</v>
      </c>
      <c r="D18" s="108">
        <v>7.33</v>
      </c>
      <c r="E18" s="108">
        <v>7.71</v>
      </c>
      <c r="F18" s="108">
        <v>3.19</v>
      </c>
      <c r="G18" s="115">
        <v>4.4045677000000003</v>
      </c>
      <c r="H18" s="116">
        <v>54.33</v>
      </c>
      <c r="I18" s="117">
        <v>0.20699999999999999</v>
      </c>
      <c r="J18" s="116">
        <v>12.61</v>
      </c>
      <c r="K18" s="118">
        <v>61.870026529999997</v>
      </c>
      <c r="L18" s="118">
        <v>11.5</v>
      </c>
      <c r="M18" s="118">
        <v>48.45422567</v>
      </c>
      <c r="N18" s="115">
        <v>59.831989999999998</v>
      </c>
      <c r="O18" s="119">
        <v>17.672329999999999</v>
      </c>
      <c r="P18" s="120">
        <v>27.49</v>
      </c>
      <c r="Q18" s="121">
        <v>2016</v>
      </c>
      <c r="R18" s="115">
        <v>92.421354800000003</v>
      </c>
      <c r="S18" s="118">
        <v>17.551912919999999</v>
      </c>
      <c r="T18" s="115">
        <v>0.18932911390000001</v>
      </c>
      <c r="U18" s="115">
        <v>1.2777341769999999</v>
      </c>
      <c r="V18" s="115">
        <v>0.237639145</v>
      </c>
      <c r="W18" s="118">
        <v>45</v>
      </c>
      <c r="X18" s="122">
        <v>0</v>
      </c>
      <c r="Y18" s="118">
        <v>-2.1241698179999999</v>
      </c>
      <c r="Z18" s="120">
        <v>1.87</v>
      </c>
      <c r="AA18" s="120">
        <v>5.83</v>
      </c>
    </row>
    <row r="19" spans="1:27" s="108" customFormat="1" ht="14.25" customHeight="1" x14ac:dyDescent="0.25">
      <c r="A19" s="108" t="s">
        <v>102</v>
      </c>
      <c r="B19" s="108" t="s">
        <v>103</v>
      </c>
      <c r="C19" s="114">
        <v>7.44</v>
      </c>
      <c r="D19" s="108">
        <v>7.54</v>
      </c>
      <c r="E19" s="108">
        <v>7.78</v>
      </c>
      <c r="F19" s="108">
        <v>2.87</v>
      </c>
      <c r="G19" s="115">
        <v>3.0812324929999999</v>
      </c>
      <c r="H19" s="116">
        <v>54.949999999999996</v>
      </c>
      <c r="I19" s="117">
        <v>0.14099999999999999</v>
      </c>
      <c r="J19" s="116">
        <v>13.18</v>
      </c>
      <c r="K19" s="118">
        <v>71.48871029</v>
      </c>
      <c r="L19" s="118">
        <v>12.4</v>
      </c>
      <c r="M19" s="118">
        <v>57.493060229999998</v>
      </c>
      <c r="N19" s="115">
        <v>64.679105000000007</v>
      </c>
      <c r="O19" s="119">
        <v>12.113530000000001</v>
      </c>
      <c r="P19" s="120">
        <v>34.200000000000003</v>
      </c>
      <c r="Q19" s="121">
        <v>2016</v>
      </c>
      <c r="R19" s="115">
        <v>67.141026659999994</v>
      </c>
      <c r="S19" s="118">
        <v>21.38846096</v>
      </c>
      <c r="T19" s="115">
        <v>0.19476377950000001</v>
      </c>
      <c r="U19" s="115">
        <v>1.1677322830000001</v>
      </c>
      <c r="V19" s="115">
        <v>0.18289983400000001</v>
      </c>
      <c r="W19" s="118">
        <v>41.3</v>
      </c>
      <c r="X19" s="122">
        <v>9.5781312110000006E-3</v>
      </c>
      <c r="Y19" s="118">
        <v>-2.3930440960000001</v>
      </c>
      <c r="Z19" s="120">
        <v>1.73</v>
      </c>
      <c r="AA19" s="120">
        <v>6.03</v>
      </c>
    </row>
    <row r="20" spans="1:27" s="108" customFormat="1" ht="14.25" customHeight="1" x14ac:dyDescent="0.25">
      <c r="A20" s="108" t="s">
        <v>104</v>
      </c>
      <c r="B20" s="108" t="s">
        <v>105</v>
      </c>
      <c r="C20" s="114">
        <v>7.3</v>
      </c>
      <c r="D20" s="108">
        <v>7.39</v>
      </c>
      <c r="E20" s="108">
        <v>7.71</v>
      </c>
      <c r="F20" s="108">
        <v>3.13</v>
      </c>
      <c r="G20" s="115">
        <v>5.4012345679999996</v>
      </c>
      <c r="H20" s="116">
        <v>47.46</v>
      </c>
      <c r="I20" s="117">
        <v>0.247</v>
      </c>
      <c r="J20" s="116">
        <v>12.11</v>
      </c>
      <c r="K20" s="118">
        <v>63.02785265</v>
      </c>
      <c r="L20" s="118">
        <v>12.4</v>
      </c>
      <c r="M20" s="118">
        <v>48.692632140000001</v>
      </c>
      <c r="N20" s="115">
        <v>59.161344999999997</v>
      </c>
      <c r="O20" s="119">
        <v>12.69942</v>
      </c>
      <c r="P20" s="120">
        <v>37.43</v>
      </c>
      <c r="Q20" s="121">
        <v>2016</v>
      </c>
      <c r="R20" s="115">
        <v>86.348634520000004</v>
      </c>
      <c r="S20" s="118">
        <v>14.3694182</v>
      </c>
      <c r="T20" s="115">
        <v>0.27025274729999998</v>
      </c>
      <c r="U20" s="115">
        <v>0.96939560440000005</v>
      </c>
      <c r="V20" s="115">
        <v>0.33892133800000002</v>
      </c>
      <c r="W20" s="118">
        <v>54.3</v>
      </c>
      <c r="X20" s="122">
        <v>1.360090854E-2</v>
      </c>
      <c r="Y20" s="118">
        <v>-1.160183886</v>
      </c>
      <c r="Z20" s="120">
        <v>1.95</v>
      </c>
      <c r="AA20" s="120">
        <v>5.68</v>
      </c>
    </row>
    <row r="21" spans="1:27" s="108" customFormat="1" ht="14.25" customHeight="1" x14ac:dyDescent="0.25">
      <c r="A21" s="108" t="s">
        <v>106</v>
      </c>
      <c r="B21" s="108" t="s">
        <v>107</v>
      </c>
      <c r="C21" s="114">
        <v>7.31</v>
      </c>
      <c r="D21" s="108">
        <v>7.46</v>
      </c>
      <c r="E21" s="108">
        <v>7.67</v>
      </c>
      <c r="F21" s="108">
        <v>2.86</v>
      </c>
      <c r="G21" s="115">
        <v>5.9282371290000002</v>
      </c>
      <c r="H21" s="116">
        <v>47.56</v>
      </c>
      <c r="I21" s="117">
        <v>0.253</v>
      </c>
      <c r="J21" s="116">
        <v>14.580000000000002</v>
      </c>
      <c r="K21" s="118">
        <v>64.498480240000006</v>
      </c>
      <c r="L21" s="118">
        <v>17</v>
      </c>
      <c r="M21" s="118">
        <v>47.896048120000003</v>
      </c>
      <c r="N21" s="115">
        <v>57.663865000000001</v>
      </c>
      <c r="O21" s="119">
        <v>20.803699999999999</v>
      </c>
      <c r="P21" s="120">
        <v>39.5</v>
      </c>
      <c r="Q21" s="121">
        <v>2011</v>
      </c>
      <c r="R21" s="115">
        <v>131.82839250000001</v>
      </c>
      <c r="S21" s="123" t="s">
        <v>450</v>
      </c>
      <c r="T21" s="115">
        <v>0.30490425529999998</v>
      </c>
      <c r="U21" s="115">
        <v>0.78182978719999996</v>
      </c>
      <c r="V21" s="115">
        <v>0.54990331800000003</v>
      </c>
      <c r="W21" s="118">
        <v>50</v>
      </c>
      <c r="X21" s="122">
        <v>0</v>
      </c>
      <c r="Y21" s="118">
        <v>2.040405963</v>
      </c>
      <c r="Z21" s="120">
        <v>1.94</v>
      </c>
      <c r="AA21" s="120">
        <v>5.51</v>
      </c>
    </row>
    <row r="22" spans="1:27" s="108" customFormat="1" ht="14.25" customHeight="1" x14ac:dyDescent="0.25">
      <c r="A22" s="108" t="s">
        <v>108</v>
      </c>
      <c r="B22" s="108" t="s">
        <v>109</v>
      </c>
      <c r="C22" s="114">
        <v>7.22</v>
      </c>
      <c r="D22" s="108">
        <v>7.4</v>
      </c>
      <c r="E22" s="108">
        <v>7.68</v>
      </c>
      <c r="F22" s="108">
        <v>2.95</v>
      </c>
      <c r="G22" s="115">
        <v>7.884465262</v>
      </c>
      <c r="H22" s="116">
        <v>46.050000000000004</v>
      </c>
      <c r="I22" s="117">
        <v>0.28399999999999997</v>
      </c>
      <c r="J22" s="116">
        <v>13.18</v>
      </c>
      <c r="K22" s="118">
        <v>64.99708794</v>
      </c>
      <c r="L22" s="118">
        <v>13.4</v>
      </c>
      <c r="M22" s="118">
        <v>54.870190530000002</v>
      </c>
      <c r="N22" s="115">
        <v>55.846550000000001</v>
      </c>
      <c r="O22" s="119">
        <v>14.854979999999999</v>
      </c>
      <c r="P22" s="120">
        <v>26.82</v>
      </c>
      <c r="Q22" s="121">
        <v>2016</v>
      </c>
      <c r="R22" s="115">
        <v>69.44265643</v>
      </c>
      <c r="S22" s="118">
        <v>17.97818882</v>
      </c>
      <c r="T22" s="115">
        <v>0.2136566265</v>
      </c>
      <c r="U22" s="115">
        <v>1.258373494</v>
      </c>
      <c r="V22" s="115">
        <v>0.29843757399999998</v>
      </c>
      <c r="W22" s="118">
        <v>54.2</v>
      </c>
      <c r="X22" s="122">
        <v>0</v>
      </c>
      <c r="Y22" s="118">
        <v>1.3412480769999999</v>
      </c>
      <c r="Z22" s="120">
        <v>2</v>
      </c>
      <c r="AA22" s="120">
        <v>5.56</v>
      </c>
    </row>
    <row r="23" spans="1:27" s="108" customFormat="1" ht="14.25" customHeight="1" x14ac:dyDescent="0.25">
      <c r="A23" s="108" t="s">
        <v>110</v>
      </c>
      <c r="B23" s="108" t="s">
        <v>111</v>
      </c>
      <c r="C23" s="114">
        <v>7.44</v>
      </c>
      <c r="D23" s="108">
        <v>7.67</v>
      </c>
      <c r="E23" s="108">
        <v>7.91</v>
      </c>
      <c r="F23" s="108">
        <v>2.67</v>
      </c>
      <c r="G23" s="115">
        <v>3.701492537</v>
      </c>
      <c r="H23" s="116">
        <v>51.580000000000005</v>
      </c>
      <c r="I23" s="117">
        <v>0.126</v>
      </c>
      <c r="J23" s="116">
        <v>12.76</v>
      </c>
      <c r="K23" s="118">
        <v>69.530583210000003</v>
      </c>
      <c r="L23" s="118">
        <v>10.8</v>
      </c>
      <c r="M23" s="118">
        <v>60.419200269999997</v>
      </c>
      <c r="N23" s="115">
        <v>64.349710000000002</v>
      </c>
      <c r="O23" s="119">
        <v>11.147080000000001</v>
      </c>
      <c r="P23" s="120">
        <v>45.6</v>
      </c>
      <c r="Q23" s="121">
        <v>2011</v>
      </c>
      <c r="R23" s="115">
        <v>29.598960000000002</v>
      </c>
      <c r="S23" s="118">
        <v>16.78341472</v>
      </c>
      <c r="T23" s="115">
        <v>0.24744761900000001</v>
      </c>
      <c r="U23" s="115">
        <v>0.91641428570000005</v>
      </c>
      <c r="V23" s="115">
        <v>0.27143582700000002</v>
      </c>
      <c r="W23" s="118">
        <v>47.9</v>
      </c>
      <c r="X23" s="122">
        <v>2.961243248E-3</v>
      </c>
      <c r="Y23" s="118">
        <v>-2.670508211</v>
      </c>
      <c r="Z23" s="120">
        <v>1.65</v>
      </c>
      <c r="AA23" s="120">
        <v>6.19</v>
      </c>
    </row>
    <row r="24" spans="1:27" s="108" customFormat="1" ht="14.25" customHeight="1" x14ac:dyDescent="0.25">
      <c r="A24" s="108" t="s">
        <v>112</v>
      </c>
      <c r="B24" s="108" t="s">
        <v>113</v>
      </c>
      <c r="C24" s="114">
        <v>7.3</v>
      </c>
      <c r="D24" s="108">
        <v>7.49</v>
      </c>
      <c r="E24" s="108">
        <v>7.76</v>
      </c>
      <c r="F24" s="108">
        <v>2.89</v>
      </c>
      <c r="G24" s="115">
        <v>6.3636363640000004</v>
      </c>
      <c r="H24" s="116">
        <v>42.15</v>
      </c>
      <c r="I24" s="117">
        <v>0.193</v>
      </c>
      <c r="J24" s="116">
        <v>13.900000000000002</v>
      </c>
      <c r="K24" s="118">
        <v>70.573440640000001</v>
      </c>
      <c r="L24" s="118">
        <v>13.6</v>
      </c>
      <c r="M24" s="118">
        <v>54.002170999999997</v>
      </c>
      <c r="N24" s="115">
        <v>59.370334999999997</v>
      </c>
      <c r="O24" s="119">
        <v>12.008039999999999</v>
      </c>
      <c r="P24" s="120">
        <v>27.93</v>
      </c>
      <c r="Q24" s="121">
        <v>2016</v>
      </c>
      <c r="R24" s="115">
        <v>58.792630950000003</v>
      </c>
      <c r="S24" s="118">
        <v>22.027971579999999</v>
      </c>
      <c r="T24" s="115">
        <v>0.20851886789999999</v>
      </c>
      <c r="U24" s="115">
        <v>1.1000283019999999</v>
      </c>
      <c r="V24" s="115">
        <v>0.275070759</v>
      </c>
      <c r="W24" s="118">
        <v>46.3</v>
      </c>
      <c r="X24" s="122">
        <v>0</v>
      </c>
      <c r="Y24" s="118">
        <v>-0.56484663280000003</v>
      </c>
      <c r="Z24" s="120">
        <v>1.83</v>
      </c>
      <c r="AA24" s="120">
        <v>5.79</v>
      </c>
    </row>
    <row r="25" spans="1:27" s="108" customFormat="1" ht="14.25" customHeight="1" x14ac:dyDescent="0.25">
      <c r="A25" s="108" t="s">
        <v>114</v>
      </c>
      <c r="B25" s="108" t="s">
        <v>115</v>
      </c>
      <c r="C25" s="114">
        <v>7.54</v>
      </c>
      <c r="D25" s="108">
        <v>7.6</v>
      </c>
      <c r="E25" s="108">
        <v>7.95</v>
      </c>
      <c r="F25" s="108">
        <v>2.79</v>
      </c>
      <c r="G25" s="115">
        <v>5.7038834950000004</v>
      </c>
      <c r="H25" s="116">
        <v>47.099999999999994</v>
      </c>
      <c r="I25" s="117">
        <v>0.156</v>
      </c>
      <c r="J25" s="116">
        <v>15.27</v>
      </c>
      <c r="K25" s="118">
        <v>73.902069659999995</v>
      </c>
      <c r="L25" s="118">
        <v>9.9</v>
      </c>
      <c r="M25" s="118">
        <v>56.764382529999999</v>
      </c>
      <c r="N25" s="115">
        <v>63.253084999999999</v>
      </c>
      <c r="O25" s="119">
        <v>11.963760000000001</v>
      </c>
      <c r="P25" s="120">
        <v>39.9</v>
      </c>
      <c r="Q25" s="121">
        <v>2011</v>
      </c>
      <c r="R25" s="115">
        <v>39.432585899999999</v>
      </c>
      <c r="S25" s="118">
        <v>6.3934820410000004</v>
      </c>
      <c r="T25" s="115">
        <v>0.22116831679999999</v>
      </c>
      <c r="U25" s="115">
        <v>1.132188119</v>
      </c>
      <c r="V25" s="115">
        <v>0.23843551599999999</v>
      </c>
      <c r="W25" s="118">
        <v>50.5</v>
      </c>
      <c r="X25" s="122">
        <v>1.171056176E-2</v>
      </c>
      <c r="Y25" s="118">
        <v>-2.355711506</v>
      </c>
      <c r="Z25" s="120">
        <v>1.7</v>
      </c>
      <c r="AA25" s="120">
        <v>6.09</v>
      </c>
    </row>
    <row r="26" spans="1:27" s="108" customFormat="1" ht="14.25" customHeight="1" x14ac:dyDescent="0.25">
      <c r="A26" s="108" t="s">
        <v>116</v>
      </c>
      <c r="B26" s="108" t="s">
        <v>117</v>
      </c>
      <c r="C26" s="114">
        <v>7.31</v>
      </c>
      <c r="D26" s="108">
        <v>7.67</v>
      </c>
      <c r="E26" s="108">
        <v>7.77</v>
      </c>
      <c r="F26" s="108">
        <v>2.97</v>
      </c>
      <c r="G26" s="115">
        <v>3.902862099</v>
      </c>
      <c r="H26" s="116">
        <v>53.11</v>
      </c>
      <c r="I26" s="117">
        <v>0.111</v>
      </c>
      <c r="J26" s="116">
        <v>18.850000000000001</v>
      </c>
      <c r="K26" s="118">
        <v>74.074074069999995</v>
      </c>
      <c r="L26" s="118">
        <v>12.7</v>
      </c>
      <c r="M26" s="118">
        <v>69.828617440000002</v>
      </c>
      <c r="N26" s="115">
        <v>65.806285000000003</v>
      </c>
      <c r="O26" s="119">
        <v>11.11303</v>
      </c>
      <c r="P26" s="120">
        <v>44.3</v>
      </c>
      <c r="Q26" s="121">
        <v>2011</v>
      </c>
      <c r="R26" s="115">
        <v>28.62007736</v>
      </c>
      <c r="S26" s="118">
        <v>20.858674950000001</v>
      </c>
      <c r="T26" s="115">
        <v>0.21056666669999999</v>
      </c>
      <c r="U26" s="115">
        <v>0.90769166670000001</v>
      </c>
      <c r="V26" s="115">
        <v>0.358731672</v>
      </c>
      <c r="W26" s="118">
        <v>45.8</v>
      </c>
      <c r="X26" s="122">
        <v>2.8795346669999999E-2</v>
      </c>
      <c r="Y26" s="118">
        <v>0.32716102050000001</v>
      </c>
      <c r="Z26" s="120">
        <v>1.6</v>
      </c>
      <c r="AA26" s="120">
        <v>6.23</v>
      </c>
    </row>
    <row r="27" spans="1:27" s="108" customFormat="1" ht="14.25" customHeight="1" x14ac:dyDescent="0.25">
      <c r="A27" s="108" t="s">
        <v>118</v>
      </c>
      <c r="B27" s="108" t="s">
        <v>119</v>
      </c>
      <c r="C27" s="114">
        <v>7.45</v>
      </c>
      <c r="D27" s="108">
        <v>7.46</v>
      </c>
      <c r="E27" s="108">
        <v>7.73</v>
      </c>
      <c r="F27" s="108">
        <v>2.99</v>
      </c>
      <c r="G27" s="115">
        <v>3.9308176100000001</v>
      </c>
      <c r="H27" s="116">
        <v>48.18</v>
      </c>
      <c r="I27" s="117">
        <v>0.186</v>
      </c>
      <c r="J27" s="116">
        <v>16.48</v>
      </c>
      <c r="K27" s="118">
        <v>66.408345749999995</v>
      </c>
      <c r="L27" s="118">
        <v>14.6</v>
      </c>
      <c r="M27" s="118">
        <v>58.314005090000002</v>
      </c>
      <c r="N27" s="115">
        <v>60.247660000000003</v>
      </c>
      <c r="O27" s="119">
        <v>12.351190000000001</v>
      </c>
      <c r="P27" s="120">
        <v>34.049999999999997</v>
      </c>
      <c r="Q27" s="121">
        <v>2016</v>
      </c>
      <c r="R27" s="115">
        <v>51.915792840000002</v>
      </c>
      <c r="S27" s="118">
        <v>20.664827160000002</v>
      </c>
      <c r="T27" s="115">
        <v>0.238615894</v>
      </c>
      <c r="U27" s="115">
        <v>1.215245033</v>
      </c>
      <c r="V27" s="115">
        <v>0.209290691</v>
      </c>
      <c r="W27" s="118">
        <v>42.2</v>
      </c>
      <c r="X27" s="122">
        <v>1.5610791739999999E-2</v>
      </c>
      <c r="Y27" s="118">
        <v>-0.32017054309999998</v>
      </c>
      <c r="Z27" s="120">
        <v>1.8</v>
      </c>
      <c r="AA27" s="120">
        <v>5.75</v>
      </c>
    </row>
    <row r="28" spans="1:27" s="108" customFormat="1" ht="14.25" customHeight="1" x14ac:dyDescent="0.25">
      <c r="A28" s="108" t="s">
        <v>120</v>
      </c>
      <c r="B28" s="108" t="s">
        <v>121</v>
      </c>
      <c r="C28" s="114">
        <v>7.35</v>
      </c>
      <c r="D28" s="108">
        <v>7.46</v>
      </c>
      <c r="E28" s="108">
        <v>7.6</v>
      </c>
      <c r="F28" s="108">
        <v>3.18</v>
      </c>
      <c r="G28" s="115">
        <v>6.6496163680000002</v>
      </c>
      <c r="H28" s="116">
        <v>42.42</v>
      </c>
      <c r="I28" s="117">
        <v>0.315</v>
      </c>
      <c r="J28" s="116">
        <v>15.459999999999999</v>
      </c>
      <c r="K28" s="118">
        <v>60.672514620000001</v>
      </c>
      <c r="L28" s="118">
        <v>11.5</v>
      </c>
      <c r="M28" s="118">
        <v>50.04560223</v>
      </c>
      <c r="N28" s="115">
        <v>59.559424999999997</v>
      </c>
      <c r="O28" s="119">
        <v>12.158659999999999</v>
      </c>
      <c r="P28" s="120">
        <v>42.5</v>
      </c>
      <c r="Q28" s="121">
        <v>2011</v>
      </c>
      <c r="R28" s="115">
        <v>37.91352208</v>
      </c>
      <c r="S28" s="118">
        <v>11.95267241</v>
      </c>
      <c r="T28" s="115">
        <v>0.27523958329999998</v>
      </c>
      <c r="U28" s="115">
        <v>1.3195468749999999</v>
      </c>
      <c r="V28" s="115">
        <v>0.243993612</v>
      </c>
      <c r="W28" s="118">
        <v>37.200000000000003</v>
      </c>
      <c r="X28" s="122">
        <v>0</v>
      </c>
      <c r="Y28" s="118">
        <v>0.99613480700000001</v>
      </c>
      <c r="Z28" s="120">
        <v>1.85</v>
      </c>
      <c r="AA28" s="120">
        <v>5.73</v>
      </c>
    </row>
    <row r="29" spans="1:27" s="108" customFormat="1" ht="14.25" customHeight="1" x14ac:dyDescent="0.25">
      <c r="A29" s="108" t="s">
        <v>122</v>
      </c>
      <c r="B29" s="108" t="s">
        <v>123</v>
      </c>
      <c r="C29" s="114">
        <v>7.55</v>
      </c>
      <c r="D29" s="108">
        <v>7.84</v>
      </c>
      <c r="E29" s="108">
        <v>7.96</v>
      </c>
      <c r="F29" s="108">
        <v>2.81</v>
      </c>
      <c r="G29" s="115">
        <v>3.3333333330000001</v>
      </c>
      <c r="H29" s="116">
        <v>50.23</v>
      </c>
      <c r="I29" s="117">
        <v>7.9000000000000001E-2</v>
      </c>
      <c r="J29" s="116">
        <v>15.18</v>
      </c>
      <c r="K29" s="118">
        <v>72.11538462</v>
      </c>
      <c r="L29" s="118">
        <v>9.5</v>
      </c>
      <c r="M29" s="118">
        <v>65.267223180000002</v>
      </c>
      <c r="N29" s="115">
        <v>70.843705</v>
      </c>
      <c r="O29" s="119">
        <v>8.5572820000000007</v>
      </c>
      <c r="P29" s="120">
        <v>48.5</v>
      </c>
      <c r="Q29" s="121">
        <v>2011</v>
      </c>
      <c r="R29" s="115">
        <v>26.777750139999998</v>
      </c>
      <c r="S29" s="123" t="s">
        <v>450</v>
      </c>
      <c r="T29" s="115">
        <v>0.32943478259999998</v>
      </c>
      <c r="U29" s="115">
        <v>0.83826086960000001</v>
      </c>
      <c r="V29" s="115">
        <v>0.49648828099999998</v>
      </c>
      <c r="W29" s="118">
        <v>48.2</v>
      </c>
      <c r="X29" s="122">
        <v>0</v>
      </c>
      <c r="Y29" s="118">
        <v>-2.2305463149999998</v>
      </c>
      <c r="Z29" s="120">
        <v>1.64</v>
      </c>
      <c r="AA29" s="120">
        <v>6.42</v>
      </c>
    </row>
    <row r="30" spans="1:27" s="108" customFormat="1" ht="14.25" customHeight="1" x14ac:dyDescent="0.25">
      <c r="A30" s="108" t="s">
        <v>124</v>
      </c>
      <c r="B30" s="108" t="s">
        <v>125</v>
      </c>
      <c r="C30" s="114">
        <v>7.23</v>
      </c>
      <c r="D30" s="108">
        <v>7.39</v>
      </c>
      <c r="E30" s="108">
        <v>7.54</v>
      </c>
      <c r="F30" s="108">
        <v>2.88</v>
      </c>
      <c r="G30" s="115">
        <v>7.4766355139999998</v>
      </c>
      <c r="H30" s="116">
        <v>46.22</v>
      </c>
      <c r="I30" s="117">
        <v>0.25900000000000001</v>
      </c>
      <c r="J30" s="116">
        <v>14.44</v>
      </c>
      <c r="K30" s="118">
        <v>63.518987340000002</v>
      </c>
      <c r="L30" s="118">
        <v>14.1</v>
      </c>
      <c r="M30" s="118">
        <v>54.967404080000001</v>
      </c>
      <c r="N30" s="115">
        <v>56.973280000000003</v>
      </c>
      <c r="O30" s="119">
        <v>15.147460000000001</v>
      </c>
      <c r="P30" s="120">
        <v>37.700000000000003</v>
      </c>
      <c r="Q30" s="121">
        <v>2011</v>
      </c>
      <c r="R30" s="115">
        <v>64.233709489999995</v>
      </c>
      <c r="S30" s="118">
        <v>15.619425469999999</v>
      </c>
      <c r="T30" s="115">
        <v>0.26473076919999999</v>
      </c>
      <c r="U30" s="115">
        <v>1.313961538</v>
      </c>
      <c r="V30" s="115">
        <v>0.348318142</v>
      </c>
      <c r="W30" s="118">
        <v>46.9</v>
      </c>
      <c r="X30" s="122">
        <v>6.148511138E-3</v>
      </c>
      <c r="Y30" s="118">
        <v>3.5920472490000002</v>
      </c>
      <c r="Z30" s="120">
        <v>1.78</v>
      </c>
      <c r="AA30" s="120">
        <v>5.7</v>
      </c>
    </row>
    <row r="31" spans="1:27" s="108" customFormat="1" ht="14.25" customHeight="1" x14ac:dyDescent="0.25">
      <c r="A31" s="108" t="s">
        <v>126</v>
      </c>
      <c r="B31" s="108" t="s">
        <v>127</v>
      </c>
      <c r="C31" s="114">
        <v>7.49</v>
      </c>
      <c r="D31" s="108">
        <v>7.58</v>
      </c>
      <c r="E31" s="108">
        <v>7.83</v>
      </c>
      <c r="F31" s="108">
        <v>2.95</v>
      </c>
      <c r="G31" s="115">
        <v>5.1961823970000003</v>
      </c>
      <c r="H31" s="116">
        <v>49.7</v>
      </c>
      <c r="I31" s="117">
        <v>0.13100000000000001</v>
      </c>
      <c r="J31" s="116">
        <v>14.11</v>
      </c>
      <c r="K31" s="118">
        <v>71.740233380000006</v>
      </c>
      <c r="L31" s="118">
        <v>13.3</v>
      </c>
      <c r="M31" s="118">
        <v>63.326901759999998</v>
      </c>
      <c r="N31" s="115">
        <v>68.049674999999993</v>
      </c>
      <c r="O31" s="119">
        <v>12.203519999999999</v>
      </c>
      <c r="P31" s="120">
        <v>49.2</v>
      </c>
      <c r="Q31" s="121">
        <v>2011</v>
      </c>
      <c r="R31" s="115">
        <v>20.56872096</v>
      </c>
      <c r="S31" s="123" t="s">
        <v>450</v>
      </c>
      <c r="T31" s="115">
        <v>0.43543103449999998</v>
      </c>
      <c r="U31" s="115">
        <v>0.6779137931</v>
      </c>
      <c r="V31" s="115">
        <v>0.52912495199999998</v>
      </c>
      <c r="W31" s="118">
        <v>54.2</v>
      </c>
      <c r="X31" s="122">
        <v>1.5847107110000001E-2</v>
      </c>
      <c r="Y31" s="118">
        <v>-1.842124825</v>
      </c>
      <c r="Z31" s="120">
        <v>1.76</v>
      </c>
      <c r="AA31" s="120">
        <v>6.05</v>
      </c>
    </row>
    <row r="32" spans="1:27" s="108" customFormat="1" ht="14.25" customHeight="1" x14ac:dyDescent="0.25">
      <c r="A32" s="108" t="s">
        <v>128</v>
      </c>
      <c r="B32" s="108" t="s">
        <v>129</v>
      </c>
      <c r="C32" s="114">
        <v>7.26</v>
      </c>
      <c r="D32" s="108">
        <v>7.52</v>
      </c>
      <c r="E32" s="108">
        <v>7.76</v>
      </c>
      <c r="F32" s="108">
        <v>2.78</v>
      </c>
      <c r="G32" s="115">
        <v>4.5871559629999998</v>
      </c>
      <c r="H32" s="116">
        <v>54.010000000000005</v>
      </c>
      <c r="I32" s="117">
        <v>0.19400000000000001</v>
      </c>
      <c r="J32" s="116">
        <v>16.100000000000001</v>
      </c>
      <c r="K32" s="118">
        <v>69.119523610000002</v>
      </c>
      <c r="L32" s="118">
        <v>11.8</v>
      </c>
      <c r="M32" s="118">
        <v>53.801536900000002</v>
      </c>
      <c r="N32" s="115">
        <v>59.043945000000001</v>
      </c>
      <c r="O32" s="119">
        <v>15.47246</v>
      </c>
      <c r="P32" s="120">
        <v>43.7</v>
      </c>
      <c r="Q32" s="121">
        <v>2011</v>
      </c>
      <c r="R32" s="115">
        <v>28.827187469999998</v>
      </c>
      <c r="S32" s="118">
        <v>14.47202162</v>
      </c>
      <c r="T32" s="115">
        <v>0.20399999999999999</v>
      </c>
      <c r="U32" s="115">
        <v>0.83907407410000001</v>
      </c>
      <c r="V32" s="115">
        <v>0.22335099999999999</v>
      </c>
      <c r="W32" s="118">
        <v>50.5</v>
      </c>
      <c r="X32" s="122">
        <v>0</v>
      </c>
      <c r="Y32" s="118">
        <v>-2.157355447</v>
      </c>
      <c r="Z32" s="120">
        <v>1.7</v>
      </c>
      <c r="AA32" s="120">
        <v>6.05</v>
      </c>
    </row>
    <row r="33" spans="1:27" s="108" customFormat="1" ht="14.25" customHeight="1" x14ac:dyDescent="0.25">
      <c r="A33" s="108" t="s">
        <v>130</v>
      </c>
      <c r="B33" s="108" t="s">
        <v>131</v>
      </c>
      <c r="C33" s="114">
        <v>7.15</v>
      </c>
      <c r="D33" s="108">
        <v>7.31</v>
      </c>
      <c r="E33" s="108">
        <v>7.37</v>
      </c>
      <c r="F33" s="108">
        <v>2.82</v>
      </c>
      <c r="G33" s="115">
        <v>5.1428571429999996</v>
      </c>
      <c r="H33" s="116">
        <v>46.11</v>
      </c>
      <c r="I33" s="117">
        <v>0.21</v>
      </c>
      <c r="J33" s="116">
        <v>12.83</v>
      </c>
      <c r="K33" s="118">
        <v>65.129097770000001</v>
      </c>
      <c r="L33" s="118">
        <v>11.3</v>
      </c>
      <c r="M33" s="118">
        <v>48.226644039999996</v>
      </c>
      <c r="N33" s="115">
        <v>59.908659999999998</v>
      </c>
      <c r="O33" s="119">
        <v>16.58248</v>
      </c>
      <c r="P33" s="120">
        <v>32</v>
      </c>
      <c r="Q33" s="121">
        <v>2011</v>
      </c>
      <c r="R33" s="115">
        <v>32.70737441</v>
      </c>
      <c r="S33" s="118">
        <v>12.58557963</v>
      </c>
      <c r="T33" s="115">
        <v>0.25387421380000003</v>
      </c>
      <c r="U33" s="115">
        <v>1.1155345910000001</v>
      </c>
      <c r="V33" s="115">
        <v>0.23598177400000001</v>
      </c>
      <c r="W33" s="118">
        <v>39.299999999999997</v>
      </c>
      <c r="X33" s="122">
        <v>0</v>
      </c>
      <c r="Y33" s="118">
        <v>-0.58248279930000002</v>
      </c>
      <c r="Z33" s="120">
        <v>1.76</v>
      </c>
      <c r="AA33" s="120">
        <v>5.83</v>
      </c>
    </row>
    <row r="34" spans="1:27" s="108" customFormat="1" ht="14.25" customHeight="1" x14ac:dyDescent="0.25">
      <c r="A34" s="108" t="s">
        <v>132</v>
      </c>
      <c r="B34" s="108" t="s">
        <v>133</v>
      </c>
      <c r="C34" s="114">
        <v>7.54</v>
      </c>
      <c r="D34" s="108">
        <v>7.71</v>
      </c>
      <c r="E34" s="108">
        <v>7.79</v>
      </c>
      <c r="F34" s="108">
        <v>3.09</v>
      </c>
      <c r="G34" s="115">
        <v>3.703703704</v>
      </c>
      <c r="H34" s="116">
        <v>54.43</v>
      </c>
      <c r="I34" s="117">
        <v>0.115</v>
      </c>
      <c r="J34" s="116">
        <v>16.850000000000001</v>
      </c>
      <c r="K34" s="118">
        <v>68.930041149999994</v>
      </c>
      <c r="L34" s="118">
        <v>10.4</v>
      </c>
      <c r="M34" s="118">
        <v>69.474443249999993</v>
      </c>
      <c r="N34" s="115">
        <v>65.868740000000003</v>
      </c>
      <c r="O34" s="119">
        <v>10.002940000000001</v>
      </c>
      <c r="P34" s="120">
        <v>49</v>
      </c>
      <c r="Q34" s="121">
        <v>2011</v>
      </c>
      <c r="R34" s="115">
        <v>30.95106337</v>
      </c>
      <c r="S34" s="118">
        <v>12.21746136</v>
      </c>
      <c r="T34" s="115">
        <v>0.24358260870000001</v>
      </c>
      <c r="U34" s="115">
        <v>0.81958260869999999</v>
      </c>
      <c r="V34" s="115">
        <v>0.57132039300000004</v>
      </c>
      <c r="W34" s="118">
        <v>47.4</v>
      </c>
      <c r="X34" s="122">
        <v>0</v>
      </c>
      <c r="Y34" s="118">
        <v>2.2438166740000001E-2</v>
      </c>
      <c r="Z34" s="120">
        <v>1.56</v>
      </c>
      <c r="AA34" s="120">
        <v>6.35</v>
      </c>
    </row>
    <row r="35" spans="1:27" s="108" customFormat="1" ht="14.25" customHeight="1" x14ac:dyDescent="0.25">
      <c r="A35" s="108" t="s">
        <v>134</v>
      </c>
      <c r="B35" s="108" t="s">
        <v>135</v>
      </c>
      <c r="C35" s="114">
        <v>7.17</v>
      </c>
      <c r="D35" s="108">
        <v>7.34</v>
      </c>
      <c r="E35" s="108">
        <v>7.52</v>
      </c>
      <c r="F35" s="108">
        <v>3.15</v>
      </c>
      <c r="G35" s="115">
        <v>4.5838359469999999</v>
      </c>
      <c r="H35" s="116">
        <v>56.42</v>
      </c>
      <c r="I35" s="117">
        <v>0.19800000000000001</v>
      </c>
      <c r="J35" s="116">
        <v>17</v>
      </c>
      <c r="K35" s="118">
        <v>66.334300220000003</v>
      </c>
      <c r="L35" s="118">
        <v>16.7</v>
      </c>
      <c r="M35" s="118">
        <v>62.209365750000003</v>
      </c>
      <c r="N35" s="115">
        <v>62.095059999999997</v>
      </c>
      <c r="O35" s="119">
        <v>12.472950000000001</v>
      </c>
      <c r="P35" s="120">
        <v>44.98</v>
      </c>
      <c r="Q35" s="121">
        <v>2016</v>
      </c>
      <c r="R35" s="115">
        <v>59.902694799999999</v>
      </c>
      <c r="S35" s="118">
        <v>10.83326879</v>
      </c>
      <c r="T35" s="115">
        <v>0.275026616</v>
      </c>
      <c r="U35" s="115">
        <v>1.1548973380000001</v>
      </c>
      <c r="V35" s="115">
        <v>0.31822859100000001</v>
      </c>
      <c r="W35" s="118">
        <v>43.6</v>
      </c>
      <c r="X35" s="122">
        <v>2.2016102579999999E-3</v>
      </c>
      <c r="Y35" s="118">
        <v>2.2413461899999998</v>
      </c>
      <c r="Z35" s="120">
        <v>1.9</v>
      </c>
      <c r="AA35" s="120">
        <v>5.7</v>
      </c>
    </row>
    <row r="36" spans="1:27" s="108" customFormat="1" ht="14.25" customHeight="1" x14ac:dyDescent="0.25">
      <c r="A36" s="108" t="s">
        <v>136</v>
      </c>
      <c r="B36" s="108" t="s">
        <v>137</v>
      </c>
      <c r="C36" s="114">
        <v>7.44</v>
      </c>
      <c r="D36" s="108">
        <v>7.59</v>
      </c>
      <c r="E36" s="108">
        <v>7.77</v>
      </c>
      <c r="F36" s="108">
        <v>2.73</v>
      </c>
      <c r="G36" s="115">
        <v>3.0812324929999999</v>
      </c>
      <c r="H36" s="116">
        <v>56.330000000000005</v>
      </c>
      <c r="I36" s="117">
        <v>0.124</v>
      </c>
      <c r="J36" s="116">
        <v>12.98</v>
      </c>
      <c r="K36" s="118">
        <v>74.170616109999997</v>
      </c>
      <c r="L36" s="118">
        <v>13.6</v>
      </c>
      <c r="M36" s="118">
        <v>60.911680689999997</v>
      </c>
      <c r="N36" s="115">
        <v>66.198644999999999</v>
      </c>
      <c r="O36" s="119">
        <v>11.70684</v>
      </c>
      <c r="P36" s="120">
        <v>46</v>
      </c>
      <c r="Q36" s="121">
        <v>2011</v>
      </c>
      <c r="R36" s="115">
        <v>36.010901619999999</v>
      </c>
      <c r="S36" s="123" t="s">
        <v>450</v>
      </c>
      <c r="T36" s="115">
        <v>0.2120444444</v>
      </c>
      <c r="U36" s="115">
        <v>0.8106518519</v>
      </c>
      <c r="V36" s="115">
        <v>0.23131196100000001</v>
      </c>
      <c r="W36" s="118">
        <v>52.8</v>
      </c>
      <c r="X36" s="122">
        <v>1.417226865E-2</v>
      </c>
      <c r="Y36" s="118">
        <v>-1.603828655</v>
      </c>
      <c r="Z36" s="120">
        <v>1.86</v>
      </c>
      <c r="AA36" s="120">
        <v>5.95</v>
      </c>
    </row>
    <row r="37" spans="1:27" s="108" customFormat="1" ht="14.25" customHeight="1" x14ac:dyDescent="0.25">
      <c r="A37" s="108" t="s">
        <v>138</v>
      </c>
      <c r="B37" s="108" t="s">
        <v>139</v>
      </c>
      <c r="C37" s="114">
        <v>7.44</v>
      </c>
      <c r="D37" s="108">
        <v>7.57</v>
      </c>
      <c r="E37" s="108">
        <v>7.77</v>
      </c>
      <c r="F37" s="108">
        <v>2.85</v>
      </c>
      <c r="G37" s="115">
        <v>2.7777777779999999</v>
      </c>
      <c r="H37" s="116">
        <v>62.23</v>
      </c>
      <c r="I37" s="117">
        <v>0.106</v>
      </c>
      <c r="J37" s="116">
        <v>12.91</v>
      </c>
      <c r="K37" s="118">
        <v>76.251455179999994</v>
      </c>
      <c r="L37" s="118">
        <v>13.9</v>
      </c>
      <c r="M37" s="118">
        <v>60.063263050000003</v>
      </c>
      <c r="N37" s="115">
        <v>65.738804999999999</v>
      </c>
      <c r="O37" s="119">
        <v>10.94548</v>
      </c>
      <c r="P37" s="120">
        <v>46.2</v>
      </c>
      <c r="Q37" s="121">
        <v>2011</v>
      </c>
      <c r="R37" s="115">
        <v>26.433988930000002</v>
      </c>
      <c r="S37" s="118">
        <v>24.368226780000001</v>
      </c>
      <c r="T37" s="115">
        <v>0.19195151520000001</v>
      </c>
      <c r="U37" s="115">
        <v>1.036084848</v>
      </c>
      <c r="V37" s="115">
        <v>0.229745422</v>
      </c>
      <c r="W37" s="118">
        <v>46.5</v>
      </c>
      <c r="X37" s="122">
        <v>1.0806021109999999E-2</v>
      </c>
      <c r="Y37" s="118">
        <v>-2.6022414779999998</v>
      </c>
      <c r="Z37" s="120">
        <v>1.7</v>
      </c>
      <c r="AA37" s="120">
        <v>6.11</v>
      </c>
    </row>
    <row r="38" spans="1:27" s="108" customFormat="1" ht="14.25" customHeight="1" x14ac:dyDescent="0.25">
      <c r="A38" s="108" t="s">
        <v>140</v>
      </c>
      <c r="B38" s="108" t="s">
        <v>141</v>
      </c>
      <c r="C38" s="114">
        <v>7.32</v>
      </c>
      <c r="D38" s="108">
        <v>7.55</v>
      </c>
      <c r="E38" s="108">
        <v>7.68</v>
      </c>
      <c r="F38" s="108">
        <v>2.97</v>
      </c>
      <c r="G38" s="115">
        <v>4.9888309749999999</v>
      </c>
      <c r="H38" s="116">
        <v>48.22</v>
      </c>
      <c r="I38" s="117">
        <v>0.17299999999999999</v>
      </c>
      <c r="J38" s="116">
        <v>21.38</v>
      </c>
      <c r="K38" s="118">
        <v>63.992359120000003</v>
      </c>
      <c r="L38" s="118">
        <v>13.5</v>
      </c>
      <c r="M38" s="118">
        <v>56.153172240000004</v>
      </c>
      <c r="N38" s="115">
        <v>59.599024999999997</v>
      </c>
      <c r="O38" s="119">
        <v>14.403460000000001</v>
      </c>
      <c r="P38" s="120">
        <v>33.58</v>
      </c>
      <c r="Q38" s="121">
        <v>2016</v>
      </c>
      <c r="R38" s="115">
        <v>50.750791049999997</v>
      </c>
      <c r="S38" s="118">
        <v>18.17469097</v>
      </c>
      <c r="T38" s="115">
        <v>0.2276832298</v>
      </c>
      <c r="U38" s="115">
        <v>0.8542795031</v>
      </c>
      <c r="V38" s="115">
        <v>0.28652996800000002</v>
      </c>
      <c r="W38" s="118">
        <v>47.5</v>
      </c>
      <c r="X38" s="122">
        <v>1.135507704E-2</v>
      </c>
      <c r="Y38" s="118">
        <v>0.58730186299999998</v>
      </c>
      <c r="Z38" s="120">
        <v>1.87</v>
      </c>
      <c r="AA38" s="120">
        <v>5.8</v>
      </c>
    </row>
    <row r="39" spans="1:27" s="108" customFormat="1" ht="14.25" customHeight="1" x14ac:dyDescent="0.25">
      <c r="A39" s="108" t="s">
        <v>142</v>
      </c>
      <c r="B39" s="108" t="s">
        <v>143</v>
      </c>
      <c r="C39" s="114">
        <v>7.36</v>
      </c>
      <c r="D39" s="108">
        <v>7.4</v>
      </c>
      <c r="E39" s="108">
        <v>7.68</v>
      </c>
      <c r="F39" s="108">
        <v>2.87</v>
      </c>
      <c r="G39" s="115">
        <v>5.4487179489999997</v>
      </c>
      <c r="H39" s="116">
        <v>45.49</v>
      </c>
      <c r="I39" s="117">
        <v>0.19800000000000001</v>
      </c>
      <c r="J39" s="116">
        <v>15.35</v>
      </c>
      <c r="K39" s="118">
        <v>70.632737280000001</v>
      </c>
      <c r="L39" s="118">
        <v>17.399999999999999</v>
      </c>
      <c r="M39" s="118">
        <v>53.648101650000001</v>
      </c>
      <c r="N39" s="115">
        <v>62.973480000000002</v>
      </c>
      <c r="O39" s="119">
        <v>12.99498</v>
      </c>
      <c r="P39" s="120">
        <v>42.3</v>
      </c>
      <c r="Q39" s="121">
        <v>2011</v>
      </c>
      <c r="R39" s="115">
        <v>57.298605739999999</v>
      </c>
      <c r="S39" s="118">
        <v>13.998600079999999</v>
      </c>
      <c r="T39" s="115">
        <v>0.252741573</v>
      </c>
      <c r="U39" s="115">
        <v>0.62655056180000002</v>
      </c>
      <c r="V39" s="115">
        <v>0.41028088099999999</v>
      </c>
      <c r="W39" s="118">
        <v>49.4</v>
      </c>
      <c r="X39" s="122">
        <v>0</v>
      </c>
      <c r="Y39" s="118">
        <v>0.48822757210000001</v>
      </c>
      <c r="Z39" s="120">
        <v>1.86</v>
      </c>
      <c r="AA39" s="120">
        <v>5.7</v>
      </c>
    </row>
    <row r="40" spans="1:27" s="108" customFormat="1" ht="14.25" customHeight="1" x14ac:dyDescent="0.25">
      <c r="A40" s="108" t="s">
        <v>144</v>
      </c>
      <c r="B40" s="108" t="s">
        <v>145</v>
      </c>
      <c r="C40" s="114">
        <v>7.27</v>
      </c>
      <c r="D40" s="108">
        <v>7.35</v>
      </c>
      <c r="E40" s="108">
        <v>7.6</v>
      </c>
      <c r="F40" s="108">
        <v>2.81</v>
      </c>
      <c r="G40" s="115">
        <v>3.5440613029999999</v>
      </c>
      <c r="H40" s="116">
        <v>53.05</v>
      </c>
      <c r="I40" s="117">
        <v>0.184</v>
      </c>
      <c r="J40" s="116">
        <v>14.23</v>
      </c>
      <c r="K40" s="118">
        <v>71.994205699999995</v>
      </c>
      <c r="L40" s="118">
        <v>16.5</v>
      </c>
      <c r="M40" s="118">
        <v>52.889047609999999</v>
      </c>
      <c r="N40" s="115">
        <v>64.140929999999997</v>
      </c>
      <c r="O40" s="119">
        <v>13.28595</v>
      </c>
      <c r="P40" s="120">
        <v>40.9</v>
      </c>
      <c r="Q40" s="121">
        <v>2011</v>
      </c>
      <c r="R40" s="115">
        <v>44.010999589999997</v>
      </c>
      <c r="S40" s="118">
        <v>24.921687510000002</v>
      </c>
      <c r="T40" s="115">
        <v>0.23974545450000001</v>
      </c>
      <c r="U40" s="115">
        <v>0.91032727270000002</v>
      </c>
      <c r="V40" s="115">
        <v>0.28884437499999999</v>
      </c>
      <c r="W40" s="118">
        <v>42.7</v>
      </c>
      <c r="X40" s="122">
        <v>0</v>
      </c>
      <c r="Y40" s="118">
        <v>3.430014318</v>
      </c>
      <c r="Z40" s="120">
        <v>1.66</v>
      </c>
      <c r="AA40" s="120">
        <v>5.84</v>
      </c>
    </row>
    <row r="41" spans="1:27" s="108" customFormat="1" ht="14.25" customHeight="1" x14ac:dyDescent="0.25">
      <c r="A41" s="108" t="s">
        <v>146</v>
      </c>
      <c r="B41" s="108" t="s">
        <v>147</v>
      </c>
      <c r="C41" s="114">
        <v>7.38</v>
      </c>
      <c r="D41" s="108">
        <v>7.52</v>
      </c>
      <c r="E41" s="108">
        <v>7.78</v>
      </c>
      <c r="F41" s="108">
        <v>2.83</v>
      </c>
      <c r="G41" s="115">
        <v>3.1550068590000002</v>
      </c>
      <c r="H41" s="116">
        <v>57.330000000000005</v>
      </c>
      <c r="I41" s="117">
        <v>0.13200000000000001</v>
      </c>
      <c r="J41" s="116">
        <v>14.93</v>
      </c>
      <c r="K41" s="118">
        <v>72.401433690000005</v>
      </c>
      <c r="L41" s="118">
        <v>13.3</v>
      </c>
      <c r="M41" s="118">
        <v>58.350080419999998</v>
      </c>
      <c r="N41" s="115">
        <v>66.782139999999998</v>
      </c>
      <c r="O41" s="119">
        <v>12.1289</v>
      </c>
      <c r="P41" s="120">
        <v>43.2</v>
      </c>
      <c r="Q41" s="121">
        <v>2011</v>
      </c>
      <c r="R41" s="115">
        <v>38.685974960000003</v>
      </c>
      <c r="S41" s="123" t="s">
        <v>450</v>
      </c>
      <c r="T41" s="115">
        <v>0.17195698919999999</v>
      </c>
      <c r="U41" s="115">
        <v>0.91246236560000005</v>
      </c>
      <c r="V41" s="115">
        <v>0.31627625500000001</v>
      </c>
      <c r="W41" s="118">
        <v>47.9</v>
      </c>
      <c r="X41" s="122">
        <v>0</v>
      </c>
      <c r="Y41" s="118">
        <v>-1.1852189420000001</v>
      </c>
      <c r="Z41" s="120">
        <v>1.66</v>
      </c>
      <c r="AA41" s="120">
        <v>5.99</v>
      </c>
    </row>
    <row r="42" spans="1:27" s="108" customFormat="1" ht="14.25" customHeight="1" x14ac:dyDescent="0.25">
      <c r="A42" s="108" t="s">
        <v>148</v>
      </c>
      <c r="B42" s="108" t="s">
        <v>149</v>
      </c>
      <c r="C42" s="114">
        <v>7.35</v>
      </c>
      <c r="D42" s="108">
        <v>7.51</v>
      </c>
      <c r="E42" s="108">
        <v>7.81</v>
      </c>
      <c r="F42" s="108">
        <v>2.92</v>
      </c>
      <c r="G42" s="115">
        <v>3.9036544850000001</v>
      </c>
      <c r="H42" s="116">
        <v>55.35</v>
      </c>
      <c r="I42" s="117">
        <v>0.153</v>
      </c>
      <c r="J42" s="116">
        <v>15.67</v>
      </c>
      <c r="K42" s="118">
        <v>68.762475050000006</v>
      </c>
      <c r="L42" s="118">
        <v>14.8</v>
      </c>
      <c r="M42" s="118">
        <v>56.408294439999999</v>
      </c>
      <c r="N42" s="115">
        <v>62.830129999999997</v>
      </c>
      <c r="O42" s="119">
        <v>11.13758</v>
      </c>
      <c r="P42" s="120">
        <v>34.47</v>
      </c>
      <c r="Q42" s="121">
        <v>2016</v>
      </c>
      <c r="R42" s="115">
        <v>28.816160499999999</v>
      </c>
      <c r="S42" s="118">
        <v>25.84935887</v>
      </c>
      <c r="T42" s="115">
        <v>0.19959090909999999</v>
      </c>
      <c r="U42" s="115">
        <v>0.97847727269999996</v>
      </c>
      <c r="V42" s="115">
        <v>0.22485366700000001</v>
      </c>
      <c r="W42" s="118">
        <v>48.7</v>
      </c>
      <c r="X42" s="122">
        <v>4.5891558249999999E-3</v>
      </c>
      <c r="Y42" s="118">
        <v>-1.250770087</v>
      </c>
      <c r="Z42" s="120">
        <v>1.89</v>
      </c>
      <c r="AA42" s="120">
        <v>5.71</v>
      </c>
    </row>
    <row r="43" spans="1:27" s="108" customFormat="1" ht="14.25" customHeight="1" x14ac:dyDescent="0.25">
      <c r="A43" s="108" t="s">
        <v>150</v>
      </c>
      <c r="B43" s="108" t="s">
        <v>151</v>
      </c>
      <c r="C43" s="114">
        <v>7.31</v>
      </c>
      <c r="D43" s="108">
        <v>7.46</v>
      </c>
      <c r="E43" s="108">
        <v>7.71</v>
      </c>
      <c r="F43" s="108">
        <v>2.94</v>
      </c>
      <c r="G43" s="115">
        <v>5.654761905</v>
      </c>
      <c r="H43" s="116">
        <v>51.76</v>
      </c>
      <c r="I43" s="117">
        <v>0.185</v>
      </c>
      <c r="J43" s="116">
        <v>15.82</v>
      </c>
      <c r="K43" s="118">
        <v>62.910035729999997</v>
      </c>
      <c r="L43" s="118">
        <v>15.4</v>
      </c>
      <c r="M43" s="118">
        <v>54.72095126</v>
      </c>
      <c r="N43" s="115">
        <v>62.085884999999998</v>
      </c>
      <c r="O43" s="119">
        <v>12.670450000000001</v>
      </c>
      <c r="P43" s="120">
        <v>36.79</v>
      </c>
      <c r="Q43" s="121">
        <v>2016</v>
      </c>
      <c r="R43" s="115">
        <v>70.280016790000005</v>
      </c>
      <c r="S43" s="118">
        <v>17.80508026</v>
      </c>
      <c r="T43" s="115">
        <v>0.20369642860000001</v>
      </c>
      <c r="U43" s="115">
        <v>1.046928571</v>
      </c>
      <c r="V43" s="115">
        <v>0.23946035199999999</v>
      </c>
      <c r="W43" s="118">
        <v>41.8</v>
      </c>
      <c r="X43" s="122">
        <v>1.014739085E-2</v>
      </c>
      <c r="Y43" s="118">
        <v>-0.70316221479999996</v>
      </c>
      <c r="Z43" s="120">
        <v>1.72</v>
      </c>
      <c r="AA43" s="120">
        <v>5.92</v>
      </c>
    </row>
    <row r="44" spans="1:27" s="108" customFormat="1" ht="14.25" customHeight="1" x14ac:dyDescent="0.25">
      <c r="A44" s="108" t="s">
        <v>152</v>
      </c>
      <c r="B44" s="108" t="s">
        <v>153</v>
      </c>
      <c r="C44" s="114">
        <v>7.31</v>
      </c>
      <c r="D44" s="108">
        <v>7.32</v>
      </c>
      <c r="E44" s="108">
        <v>7.59</v>
      </c>
      <c r="F44" s="108">
        <v>2.82</v>
      </c>
      <c r="G44" s="115">
        <v>6.4327485380000002</v>
      </c>
      <c r="H44" s="116">
        <v>55.58</v>
      </c>
      <c r="I44" s="117">
        <v>0.21299999999999999</v>
      </c>
      <c r="J44" s="116">
        <v>11.55</v>
      </c>
      <c r="K44" s="118">
        <v>65.512180799999996</v>
      </c>
      <c r="L44" s="118">
        <v>15.9</v>
      </c>
      <c r="M44" s="118">
        <v>53.206133299999998</v>
      </c>
      <c r="N44" s="115">
        <v>61.70055</v>
      </c>
      <c r="O44" s="119">
        <v>11.580310000000001</v>
      </c>
      <c r="P44" s="120">
        <v>42.1</v>
      </c>
      <c r="Q44" s="121">
        <v>2011</v>
      </c>
      <c r="R44" s="115">
        <v>58.187152879999999</v>
      </c>
      <c r="S44" s="118">
        <v>20.741245150000001</v>
      </c>
      <c r="T44" s="115">
        <v>0.22306611570000001</v>
      </c>
      <c r="U44" s="115">
        <v>1.1412479339999999</v>
      </c>
      <c r="V44" s="115">
        <v>0.13734737599999999</v>
      </c>
      <c r="W44" s="118">
        <v>48.6</v>
      </c>
      <c r="X44" s="122">
        <v>0</v>
      </c>
      <c r="Y44" s="118">
        <v>-0.1751902431</v>
      </c>
      <c r="Z44" s="120">
        <v>1.79</v>
      </c>
      <c r="AA44" s="120">
        <v>5.75</v>
      </c>
    </row>
    <row r="45" spans="1:27" s="108" customFormat="1" ht="14.25" customHeight="1" x14ac:dyDescent="0.25">
      <c r="A45" s="108" t="s">
        <v>154</v>
      </c>
      <c r="B45" s="108" t="s">
        <v>155</v>
      </c>
      <c r="C45" s="114">
        <v>7.39</v>
      </c>
      <c r="D45" s="108">
        <v>7.41</v>
      </c>
      <c r="E45" s="108">
        <v>7.65</v>
      </c>
      <c r="F45" s="108">
        <v>2.9</v>
      </c>
      <c r="G45" s="115">
        <v>5.3376906320000002</v>
      </c>
      <c r="H45" s="116">
        <v>52.410000000000004</v>
      </c>
      <c r="I45" s="117">
        <v>0.17399999999999999</v>
      </c>
      <c r="J45" s="116">
        <v>16.97</v>
      </c>
      <c r="K45" s="118">
        <v>71.116071430000005</v>
      </c>
      <c r="L45" s="118">
        <v>14.3</v>
      </c>
      <c r="M45" s="118">
        <v>56.286522920000003</v>
      </c>
      <c r="N45" s="115">
        <v>63.745865000000002</v>
      </c>
      <c r="O45" s="119">
        <v>13.611649999999999</v>
      </c>
      <c r="P45" s="120">
        <v>31.52</v>
      </c>
      <c r="Q45" s="121">
        <v>2016</v>
      </c>
      <c r="R45" s="115">
        <v>41.838525760000003</v>
      </c>
      <c r="S45" s="118">
        <v>15.107992149999999</v>
      </c>
      <c r="T45" s="115">
        <v>0.2511308411</v>
      </c>
      <c r="U45" s="115">
        <v>1.1122710280000001</v>
      </c>
      <c r="V45" s="115">
        <v>0.16743897399999999</v>
      </c>
      <c r="W45" s="118">
        <v>44.1</v>
      </c>
      <c r="X45" s="122">
        <v>5.5617661940000002E-3</v>
      </c>
      <c r="Y45" s="118">
        <v>0.1250661991</v>
      </c>
      <c r="Z45" s="120">
        <v>1.81</v>
      </c>
      <c r="AA45" s="120">
        <v>5.75</v>
      </c>
    </row>
    <row r="46" spans="1:27" s="108" customFormat="1" ht="14.25" customHeight="1" x14ac:dyDescent="0.25">
      <c r="A46" s="108" t="s">
        <v>156</v>
      </c>
      <c r="B46" s="108" t="s">
        <v>157</v>
      </c>
      <c r="C46" s="114">
        <v>7.3</v>
      </c>
      <c r="D46" s="108">
        <v>7.44</v>
      </c>
      <c r="E46" s="108">
        <v>7.74</v>
      </c>
      <c r="F46" s="108">
        <v>2.91</v>
      </c>
      <c r="G46" s="115">
        <v>5.4892601430000001</v>
      </c>
      <c r="H46" s="116">
        <v>53.879999999999995</v>
      </c>
      <c r="I46" s="117">
        <v>0.17399999999999999</v>
      </c>
      <c r="J46" s="116">
        <v>13.61</v>
      </c>
      <c r="K46" s="118">
        <v>75</v>
      </c>
      <c r="L46" s="118">
        <v>13.1</v>
      </c>
      <c r="M46" s="118">
        <v>52.801291740000003</v>
      </c>
      <c r="N46" s="115">
        <v>63.842694999999999</v>
      </c>
      <c r="O46" s="119">
        <v>12.60815</v>
      </c>
      <c r="P46" s="120">
        <v>31.71</v>
      </c>
      <c r="Q46" s="121">
        <v>2016</v>
      </c>
      <c r="R46" s="115">
        <v>24.864579280000001</v>
      </c>
      <c r="S46" s="118">
        <v>36.895128880000001</v>
      </c>
      <c r="T46" s="115">
        <v>0.2092959184</v>
      </c>
      <c r="U46" s="115">
        <v>1.1913367349999999</v>
      </c>
      <c r="V46" s="115">
        <v>0.181366939</v>
      </c>
      <c r="W46" s="118">
        <v>47.9</v>
      </c>
      <c r="X46" s="122">
        <v>5.9871276750000004E-3</v>
      </c>
      <c r="Y46" s="118">
        <v>-2.3376747779999998</v>
      </c>
      <c r="Z46" s="120">
        <v>1.82</v>
      </c>
      <c r="AA46" s="120">
        <v>5.78</v>
      </c>
    </row>
    <row r="47" spans="1:27" s="108" customFormat="1" ht="14.25" customHeight="1" x14ac:dyDescent="0.25">
      <c r="A47" s="108" t="s">
        <v>158</v>
      </c>
      <c r="B47" s="108" t="s">
        <v>159</v>
      </c>
      <c r="C47" s="114">
        <v>7.3</v>
      </c>
      <c r="D47" s="108">
        <v>7.44</v>
      </c>
      <c r="E47" s="108">
        <v>7.71</v>
      </c>
      <c r="F47" s="108">
        <v>2.9</v>
      </c>
      <c r="G47" s="115">
        <v>6.7031463750000002</v>
      </c>
      <c r="H47" s="116">
        <v>51.93</v>
      </c>
      <c r="I47" s="117">
        <v>0.151</v>
      </c>
      <c r="J47" s="116">
        <v>15.590000000000002</v>
      </c>
      <c r="K47" s="118">
        <v>73.355263160000007</v>
      </c>
      <c r="L47" s="118">
        <v>15.2</v>
      </c>
      <c r="M47" s="118">
        <v>53.349175770000002</v>
      </c>
      <c r="N47" s="115">
        <v>60.771025000000002</v>
      </c>
      <c r="O47" s="119">
        <v>11.6137</v>
      </c>
      <c r="P47" s="120">
        <v>40.1</v>
      </c>
      <c r="Q47" s="121">
        <v>2011</v>
      </c>
      <c r="R47" s="115">
        <v>37.416603199999997</v>
      </c>
      <c r="S47" s="118">
        <v>17.221585470000001</v>
      </c>
      <c r="T47" s="115">
        <v>0.18577914109999999</v>
      </c>
      <c r="U47" s="115">
        <v>1.0860122699999999</v>
      </c>
      <c r="V47" s="115">
        <v>0.28215654600000001</v>
      </c>
      <c r="W47" s="118">
        <v>44.9</v>
      </c>
      <c r="X47" s="122">
        <v>7.1802457079999998E-3</v>
      </c>
      <c r="Y47" s="118">
        <v>-1.3933238729999999</v>
      </c>
      <c r="Z47" s="120">
        <v>1.91</v>
      </c>
      <c r="AA47" s="120">
        <v>5.69</v>
      </c>
    </row>
    <row r="48" spans="1:27" s="108" customFormat="1" ht="14.25" customHeight="1" x14ac:dyDescent="0.25">
      <c r="A48" s="108" t="s">
        <v>160</v>
      </c>
      <c r="B48" s="108" t="s">
        <v>161</v>
      </c>
      <c r="C48" s="114">
        <v>7.28</v>
      </c>
      <c r="D48" s="108">
        <v>7.57</v>
      </c>
      <c r="E48" s="108">
        <v>7.7</v>
      </c>
      <c r="F48" s="108">
        <v>2.96</v>
      </c>
      <c r="G48" s="115">
        <v>2.388059701</v>
      </c>
      <c r="H48" s="116">
        <v>62.71</v>
      </c>
      <c r="I48" s="117">
        <v>0.11799999999999999</v>
      </c>
      <c r="J48" s="116">
        <v>13.19</v>
      </c>
      <c r="K48" s="118">
        <v>74.041095889999994</v>
      </c>
      <c r="L48" s="118">
        <v>14.3</v>
      </c>
      <c r="M48" s="118">
        <v>63.750722170000003</v>
      </c>
      <c r="N48" s="115">
        <v>68.821070000000006</v>
      </c>
      <c r="O48" s="119">
        <v>9.7821730000000002</v>
      </c>
      <c r="P48" s="120">
        <v>41.5</v>
      </c>
      <c r="Q48" s="121">
        <v>2011</v>
      </c>
      <c r="R48" s="115">
        <v>24.560137310000002</v>
      </c>
      <c r="S48" s="123" t="s">
        <v>450</v>
      </c>
      <c r="T48" s="115">
        <v>0.15621333330000001</v>
      </c>
      <c r="U48" s="115">
        <v>0.93415999999999999</v>
      </c>
      <c r="V48" s="115">
        <v>0.22940232699999999</v>
      </c>
      <c r="W48" s="118">
        <v>42.3</v>
      </c>
      <c r="X48" s="122">
        <v>0</v>
      </c>
      <c r="Y48" s="118">
        <v>-2.1390938839999998</v>
      </c>
      <c r="Z48" s="120">
        <v>1.61</v>
      </c>
      <c r="AA48" s="120">
        <v>6.07</v>
      </c>
    </row>
    <row r="49" spans="1:27" s="108" customFormat="1" ht="14.25" customHeight="1" x14ac:dyDescent="0.25">
      <c r="A49" s="108" t="s">
        <v>162</v>
      </c>
      <c r="B49" s="108" t="s">
        <v>163</v>
      </c>
      <c r="C49" s="114">
        <v>7.51</v>
      </c>
      <c r="D49" s="108">
        <v>7.7</v>
      </c>
      <c r="E49" s="108">
        <v>7.89</v>
      </c>
      <c r="F49" s="108">
        <v>2.94</v>
      </c>
      <c r="G49" s="115">
        <v>4.1909196739999999</v>
      </c>
      <c r="H49" s="116">
        <v>60.07</v>
      </c>
      <c r="I49" s="117">
        <v>9.1999999999999998E-2</v>
      </c>
      <c r="J49" s="116">
        <v>12.18</v>
      </c>
      <c r="K49" s="118">
        <v>75.145631069999993</v>
      </c>
      <c r="L49" s="118">
        <v>14.9</v>
      </c>
      <c r="M49" s="118">
        <v>62.560723009999997</v>
      </c>
      <c r="N49" s="115">
        <v>69.265020000000007</v>
      </c>
      <c r="O49" s="119">
        <v>10.24452</v>
      </c>
      <c r="P49" s="120">
        <v>49.5</v>
      </c>
      <c r="Q49" s="121">
        <v>2011</v>
      </c>
      <c r="R49" s="115">
        <v>15.683900469999999</v>
      </c>
      <c r="S49" s="118">
        <v>17.374424470000001</v>
      </c>
      <c r="T49" s="115">
        <v>0.2291752577</v>
      </c>
      <c r="U49" s="115">
        <v>0.88670103089999996</v>
      </c>
      <c r="V49" s="115">
        <v>0.21282533000000001</v>
      </c>
      <c r="W49" s="118">
        <v>45.5</v>
      </c>
      <c r="X49" s="122">
        <v>1.2752092939999999E-2</v>
      </c>
      <c r="Y49" s="118">
        <v>-2.8957492089999999</v>
      </c>
      <c r="Z49" s="120">
        <v>1.52</v>
      </c>
      <c r="AA49" s="120">
        <v>6.57</v>
      </c>
    </row>
    <row r="50" spans="1:27" s="108" customFormat="1" ht="14.25" customHeight="1" x14ac:dyDescent="0.25">
      <c r="A50" s="108" t="s">
        <v>164</v>
      </c>
      <c r="B50" s="108" t="s">
        <v>165</v>
      </c>
      <c r="C50" s="114">
        <v>7.44</v>
      </c>
      <c r="D50" s="108">
        <v>7.48</v>
      </c>
      <c r="E50" s="108">
        <v>7.71</v>
      </c>
      <c r="F50" s="108">
        <v>3.27</v>
      </c>
      <c r="G50" s="115">
        <v>4.1111111109999996</v>
      </c>
      <c r="H50" s="116">
        <v>60.8</v>
      </c>
      <c r="I50" s="117">
        <v>0.185</v>
      </c>
      <c r="J50" s="116">
        <v>12.4</v>
      </c>
      <c r="K50" s="118">
        <v>70.966159880000006</v>
      </c>
      <c r="L50" s="118">
        <v>16</v>
      </c>
      <c r="M50" s="118">
        <v>59.268592179999999</v>
      </c>
      <c r="N50" s="115">
        <v>66.008920000000003</v>
      </c>
      <c r="O50" s="119">
        <v>11.35777</v>
      </c>
      <c r="P50" s="120">
        <v>34.1</v>
      </c>
      <c r="Q50" s="121">
        <v>2016</v>
      </c>
      <c r="R50" s="115">
        <v>25.965447609999998</v>
      </c>
      <c r="S50" s="118">
        <v>14.84573041</v>
      </c>
      <c r="T50" s="115">
        <v>0.2148762887</v>
      </c>
      <c r="U50" s="115">
        <v>1.145</v>
      </c>
      <c r="V50" s="115">
        <v>0.33492038499999999</v>
      </c>
      <c r="W50" s="118">
        <v>43.2</v>
      </c>
      <c r="X50" s="122">
        <v>6.1475661789999999E-3</v>
      </c>
      <c r="Y50" s="118">
        <v>1.7771391080000001</v>
      </c>
      <c r="Z50" s="120">
        <v>1.69</v>
      </c>
      <c r="AA50" s="120">
        <v>6.08</v>
      </c>
    </row>
    <row r="51" spans="1:27" s="108" customFormat="1" ht="14.25" customHeight="1" x14ac:dyDescent="0.25">
      <c r="A51" s="108" t="s">
        <v>166</v>
      </c>
      <c r="B51" s="108" t="s">
        <v>167</v>
      </c>
      <c r="C51" s="114">
        <v>7.13</v>
      </c>
      <c r="D51" s="108">
        <v>7.27</v>
      </c>
      <c r="E51" s="108">
        <v>7.6</v>
      </c>
      <c r="F51" s="108">
        <v>3.38</v>
      </c>
      <c r="G51" s="115">
        <v>4.4795783929999997</v>
      </c>
      <c r="H51" s="116">
        <v>54.43</v>
      </c>
      <c r="I51" s="117">
        <v>0.23200000000000001</v>
      </c>
      <c r="J51" s="116">
        <v>12.49</v>
      </c>
      <c r="K51" s="118">
        <v>69.144684249999997</v>
      </c>
      <c r="L51" s="118">
        <v>15.2</v>
      </c>
      <c r="M51" s="118">
        <v>49.839848109999998</v>
      </c>
      <c r="N51" s="115">
        <v>59.022790000000001</v>
      </c>
      <c r="O51" s="119">
        <v>10.78595</v>
      </c>
      <c r="P51" s="120">
        <v>31.02</v>
      </c>
      <c r="Q51" s="121">
        <v>2016</v>
      </c>
      <c r="R51" s="115">
        <v>61.126610069999998</v>
      </c>
      <c r="S51" s="118">
        <v>16.788611100000001</v>
      </c>
      <c r="T51" s="115">
        <v>0.1819125</v>
      </c>
      <c r="U51" s="115">
        <v>1.3741000000000001</v>
      </c>
      <c r="V51" s="115">
        <v>0.13579850399999999</v>
      </c>
      <c r="W51" s="118">
        <v>39.1</v>
      </c>
      <c r="X51" s="122">
        <v>0</v>
      </c>
      <c r="Y51" s="118">
        <v>0.28042951690000001</v>
      </c>
      <c r="Z51" s="120">
        <v>1.88</v>
      </c>
      <c r="AA51" s="120">
        <v>5.62</v>
      </c>
    </row>
    <row r="52" spans="1:27" s="108" customFormat="1" ht="14.25" customHeight="1" x14ac:dyDescent="0.25">
      <c r="A52" s="108" t="s">
        <v>168</v>
      </c>
      <c r="B52" s="108" t="s">
        <v>169</v>
      </c>
      <c r="C52" s="114">
        <v>7.47</v>
      </c>
      <c r="D52" s="108">
        <v>7.64</v>
      </c>
      <c r="E52" s="108">
        <v>7.86</v>
      </c>
      <c r="F52" s="108">
        <v>3.01</v>
      </c>
      <c r="G52" s="115">
        <v>3.6989795920000001</v>
      </c>
      <c r="H52" s="116">
        <v>57.440000000000005</v>
      </c>
      <c r="I52" s="117">
        <v>9.1999999999999998E-2</v>
      </c>
      <c r="J52" s="116">
        <v>13.19</v>
      </c>
      <c r="K52" s="118">
        <v>74.18431597</v>
      </c>
      <c r="L52" s="118">
        <v>10.8</v>
      </c>
      <c r="M52" s="118">
        <v>61.339329450000001</v>
      </c>
      <c r="N52" s="115">
        <v>69.58211</v>
      </c>
      <c r="O52" s="119">
        <v>8.6233979999999999</v>
      </c>
      <c r="P52" s="120">
        <v>48.5</v>
      </c>
      <c r="Q52" s="121">
        <v>2011</v>
      </c>
      <c r="R52" s="115">
        <v>26.430117249999999</v>
      </c>
      <c r="S52" s="118">
        <v>5.1340789649999996</v>
      </c>
      <c r="T52" s="115">
        <v>0.17696629210000001</v>
      </c>
      <c r="U52" s="115">
        <v>1.112865169</v>
      </c>
      <c r="V52" s="115">
        <v>0.30317128999999998</v>
      </c>
      <c r="W52" s="118">
        <v>44.1</v>
      </c>
      <c r="X52" s="122">
        <v>1.3439595739999999E-2</v>
      </c>
      <c r="Y52" s="118">
        <v>-1.552303626</v>
      </c>
      <c r="Z52" s="120">
        <v>1.72</v>
      </c>
      <c r="AA52" s="120">
        <v>6.13</v>
      </c>
    </row>
    <row r="53" spans="1:27" s="108" customFormat="1" ht="14.25" customHeight="1" x14ac:dyDescent="0.25">
      <c r="A53" s="108" t="s">
        <v>170</v>
      </c>
      <c r="B53" s="108" t="s">
        <v>171</v>
      </c>
      <c r="C53" s="114">
        <v>7.57</v>
      </c>
      <c r="D53" s="108">
        <v>7.76</v>
      </c>
      <c r="E53" s="108">
        <v>7.92</v>
      </c>
      <c r="F53" s="108">
        <v>2.89</v>
      </c>
      <c r="G53" s="115">
        <v>2.2974607009999999</v>
      </c>
      <c r="H53" s="116">
        <v>58.330000000000005</v>
      </c>
      <c r="I53" s="117">
        <v>6.6000000000000003E-2</v>
      </c>
      <c r="J53" s="116">
        <v>12.91</v>
      </c>
      <c r="K53" s="118">
        <v>75.011296880000003</v>
      </c>
      <c r="L53" s="118">
        <v>10.5</v>
      </c>
      <c r="M53" s="118">
        <v>63.914411579999999</v>
      </c>
      <c r="N53" s="115">
        <v>70.702394999999996</v>
      </c>
      <c r="O53" s="119">
        <v>8.1396370000000005</v>
      </c>
      <c r="P53" s="120">
        <v>35.21</v>
      </c>
      <c r="Q53" s="121">
        <v>2016</v>
      </c>
      <c r="R53" s="115">
        <v>9.0935923110000001</v>
      </c>
      <c r="S53" s="123" t="s">
        <v>450</v>
      </c>
      <c r="T53" s="115">
        <v>0.13068686869999999</v>
      </c>
      <c r="U53" s="115">
        <v>1.004141414</v>
      </c>
      <c r="V53" s="115">
        <v>0.16248362099999999</v>
      </c>
      <c r="W53" s="118">
        <v>42.2</v>
      </c>
      <c r="X53" s="122">
        <v>4.324244184E-2</v>
      </c>
      <c r="Y53" s="118">
        <v>-3.656142816</v>
      </c>
      <c r="Z53" s="120">
        <v>1.53</v>
      </c>
      <c r="AA53" s="120">
        <v>6.4</v>
      </c>
    </row>
    <row r="54" spans="1:27" s="108" customFormat="1" ht="14.25" customHeight="1" x14ac:dyDescent="0.25">
      <c r="A54" s="108" t="s">
        <v>172</v>
      </c>
      <c r="B54" s="108" t="s">
        <v>173</v>
      </c>
      <c r="C54" s="114">
        <v>7.32</v>
      </c>
      <c r="D54" s="108">
        <v>7.46</v>
      </c>
      <c r="E54" s="108">
        <v>7.64</v>
      </c>
      <c r="F54" s="108">
        <v>3.06</v>
      </c>
      <c r="G54" s="115">
        <v>1.9490254869999999</v>
      </c>
      <c r="H54" s="116">
        <v>58.76</v>
      </c>
      <c r="I54" s="117">
        <v>0.152</v>
      </c>
      <c r="J54" s="116">
        <v>13.420000000000002</v>
      </c>
      <c r="K54" s="118">
        <v>71.584428470000006</v>
      </c>
      <c r="L54" s="118">
        <v>15.6</v>
      </c>
      <c r="M54" s="118">
        <v>56.273876110000003</v>
      </c>
      <c r="N54" s="115">
        <v>64.317864999999998</v>
      </c>
      <c r="O54" s="119">
        <v>11.1159</v>
      </c>
      <c r="P54" s="120">
        <v>33.93</v>
      </c>
      <c r="Q54" s="121">
        <v>2016</v>
      </c>
      <c r="R54" s="115">
        <v>31.1431264</v>
      </c>
      <c r="S54" s="118">
        <v>13.50321044</v>
      </c>
      <c r="T54" s="115">
        <v>0.13894736839999999</v>
      </c>
      <c r="U54" s="115">
        <v>0.95884868420000002</v>
      </c>
      <c r="V54" s="115">
        <v>0.284994156</v>
      </c>
      <c r="W54" s="118">
        <v>48.3</v>
      </c>
      <c r="X54" s="122">
        <v>7.5620370620000004E-3</v>
      </c>
      <c r="Y54" s="118">
        <v>-1.6346625299999999</v>
      </c>
      <c r="Z54" s="120">
        <v>1.75</v>
      </c>
      <c r="AA54" s="120">
        <v>5.79</v>
      </c>
    </row>
    <row r="55" spans="1:27" s="108" customFormat="1" ht="14.25" customHeight="1" x14ac:dyDescent="0.25">
      <c r="A55" s="108" t="s">
        <v>174</v>
      </c>
      <c r="B55" s="108" t="s">
        <v>175</v>
      </c>
      <c r="C55" s="114">
        <v>7.29</v>
      </c>
      <c r="D55" s="108">
        <v>7.57</v>
      </c>
      <c r="E55" s="108">
        <v>7.76</v>
      </c>
      <c r="F55" s="108">
        <v>3.25</v>
      </c>
      <c r="G55" s="115">
        <v>6.1050061050000002</v>
      </c>
      <c r="H55" s="116">
        <v>51.43</v>
      </c>
      <c r="I55" s="117">
        <v>0.20499999999999999</v>
      </c>
      <c r="J55" s="116">
        <v>18.490000000000002</v>
      </c>
      <c r="K55" s="118">
        <v>66.233766230000001</v>
      </c>
      <c r="L55" s="118">
        <v>16.2</v>
      </c>
      <c r="M55" s="118">
        <v>68.422374950000005</v>
      </c>
      <c r="N55" s="115">
        <v>61.833089999999999</v>
      </c>
      <c r="O55" s="119">
        <v>15.266030000000001</v>
      </c>
      <c r="P55" s="120">
        <v>45</v>
      </c>
      <c r="Q55" s="121">
        <v>2011</v>
      </c>
      <c r="R55" s="115">
        <v>38.66761477</v>
      </c>
      <c r="S55" s="118">
        <v>18.282587729999999</v>
      </c>
      <c r="T55" s="115">
        <v>0.2419878788</v>
      </c>
      <c r="U55" s="115">
        <v>1.0356484850000001</v>
      </c>
      <c r="V55" s="115">
        <v>0.60114003100000002</v>
      </c>
      <c r="W55" s="118">
        <v>44.7</v>
      </c>
      <c r="X55" s="122">
        <v>1.7287339790000002E-2</v>
      </c>
      <c r="Y55" s="118">
        <v>3.7725472139999998</v>
      </c>
      <c r="Z55" s="120">
        <v>1.7</v>
      </c>
      <c r="AA55" s="120">
        <v>6.02</v>
      </c>
    </row>
    <row r="56" spans="1:27" s="108" customFormat="1" ht="14.25" customHeight="1" x14ac:dyDescent="0.25">
      <c r="A56" s="108" t="s">
        <v>176</v>
      </c>
      <c r="B56" s="108" t="s">
        <v>177</v>
      </c>
      <c r="C56" s="114">
        <v>7.44</v>
      </c>
      <c r="D56" s="108">
        <v>7.48</v>
      </c>
      <c r="E56" s="108">
        <v>7.64</v>
      </c>
      <c r="F56" s="108">
        <v>2.57</v>
      </c>
      <c r="G56" s="115">
        <v>6.2667860339999999</v>
      </c>
      <c r="H56" s="116">
        <v>50.93</v>
      </c>
      <c r="I56" s="117">
        <v>0.19</v>
      </c>
      <c r="J56" s="116">
        <v>19.38</v>
      </c>
      <c r="K56" s="118">
        <v>69.577814570000001</v>
      </c>
      <c r="L56" s="118">
        <v>15.6</v>
      </c>
      <c r="M56" s="118">
        <v>60.475803110000001</v>
      </c>
      <c r="N56" s="115">
        <v>61.383499999999998</v>
      </c>
      <c r="O56" s="119">
        <v>12.01074</v>
      </c>
      <c r="P56" s="120">
        <v>31.43</v>
      </c>
      <c r="Q56" s="121">
        <v>2016</v>
      </c>
      <c r="R56" s="115">
        <v>33.02248908</v>
      </c>
      <c r="S56" s="118">
        <v>16.18246156</v>
      </c>
      <c r="T56" s="115">
        <v>0.23652000000000001</v>
      </c>
      <c r="U56" s="115">
        <v>1.2369920000000001</v>
      </c>
      <c r="V56" s="115">
        <v>0.467785589</v>
      </c>
      <c r="W56" s="118">
        <v>39.299999999999997</v>
      </c>
      <c r="X56" s="122">
        <v>9.3096000599999992E-3</v>
      </c>
      <c r="Y56" s="118">
        <v>2.0713518830000002</v>
      </c>
      <c r="Z56" s="120">
        <v>1.63</v>
      </c>
      <c r="AA56" s="120">
        <v>6.06</v>
      </c>
    </row>
    <row r="57" spans="1:27" s="108" customFormat="1" ht="14.25" customHeight="1" x14ac:dyDescent="0.25">
      <c r="A57" s="108" t="s">
        <v>178</v>
      </c>
      <c r="B57" s="108" t="s">
        <v>179</v>
      </c>
      <c r="C57" s="114">
        <v>7.39</v>
      </c>
      <c r="D57" s="108">
        <v>7.51</v>
      </c>
      <c r="E57" s="108">
        <v>7.68</v>
      </c>
      <c r="F57" s="108">
        <v>2.92</v>
      </c>
      <c r="G57" s="115">
        <v>5.3191489360000004</v>
      </c>
      <c r="H57" s="116">
        <v>51.54</v>
      </c>
      <c r="I57" s="117">
        <v>0.192</v>
      </c>
      <c r="J57" s="116">
        <v>19.34</v>
      </c>
      <c r="K57" s="118">
        <v>69.787100809999998</v>
      </c>
      <c r="L57" s="118">
        <v>17.2</v>
      </c>
      <c r="M57" s="118">
        <v>54.190621290000003</v>
      </c>
      <c r="N57" s="115">
        <v>62.034585</v>
      </c>
      <c r="O57" s="119">
        <v>12.61694</v>
      </c>
      <c r="P57" s="120">
        <v>31.67</v>
      </c>
      <c r="Q57" s="121">
        <v>2016</v>
      </c>
      <c r="R57" s="115">
        <v>74.617408389999994</v>
      </c>
      <c r="S57" s="118">
        <v>16.220852130000001</v>
      </c>
      <c r="T57" s="115">
        <v>0.2144594595</v>
      </c>
      <c r="U57" s="115">
        <v>1.3721148649999999</v>
      </c>
      <c r="V57" s="115">
        <v>0.24494982000000001</v>
      </c>
      <c r="W57" s="118">
        <v>55.1</v>
      </c>
      <c r="X57" s="122">
        <v>7.8654999510000007E-3</v>
      </c>
      <c r="Y57" s="118">
        <v>2.5537444520000001</v>
      </c>
      <c r="Z57" s="120">
        <v>1.59</v>
      </c>
      <c r="AA57" s="120">
        <v>6.1</v>
      </c>
    </row>
    <row r="58" spans="1:27" s="108" customFormat="1" ht="14.25" customHeight="1" x14ac:dyDescent="0.25">
      <c r="A58" s="108" t="s">
        <v>180</v>
      </c>
      <c r="B58" s="108" t="s">
        <v>181</v>
      </c>
      <c r="C58" s="114">
        <v>7.59</v>
      </c>
      <c r="D58" s="108">
        <v>7.53</v>
      </c>
      <c r="E58" s="108">
        <v>7.91</v>
      </c>
      <c r="F58" s="108">
        <v>2.54</v>
      </c>
      <c r="G58" s="115">
        <v>4.7694753580000002</v>
      </c>
      <c r="H58" s="116">
        <v>47.77</v>
      </c>
      <c r="I58" s="117">
        <v>0.151</v>
      </c>
      <c r="J58" s="116">
        <v>16.5</v>
      </c>
      <c r="K58" s="118">
        <v>71.814092950000003</v>
      </c>
      <c r="L58" s="118">
        <v>17.5</v>
      </c>
      <c r="M58" s="118">
        <v>55.873654909999999</v>
      </c>
      <c r="N58" s="115">
        <v>63.059399999999997</v>
      </c>
      <c r="O58" s="119">
        <v>13.19186</v>
      </c>
      <c r="P58" s="120">
        <v>35.799999999999997</v>
      </c>
      <c r="Q58" s="121">
        <v>2013</v>
      </c>
      <c r="R58" s="115">
        <v>40.792776930000002</v>
      </c>
      <c r="S58" s="118">
        <v>19.360330000000001</v>
      </c>
      <c r="T58" s="115">
        <v>0.24629213480000001</v>
      </c>
      <c r="U58" s="115">
        <v>0.7721910112</v>
      </c>
      <c r="V58" s="115">
        <v>0.40212167700000001</v>
      </c>
      <c r="W58" s="118">
        <v>45.5</v>
      </c>
      <c r="X58" s="122">
        <v>2.145953447E-2</v>
      </c>
      <c r="Y58" s="118">
        <v>-0.60988800730000003</v>
      </c>
      <c r="Z58" s="120">
        <v>1.84</v>
      </c>
      <c r="AA58" s="120">
        <v>5.94</v>
      </c>
    </row>
    <row r="59" spans="1:27" s="108" customFormat="1" ht="14.25" customHeight="1" x14ac:dyDescent="0.25">
      <c r="A59" s="108" t="s">
        <v>182</v>
      </c>
      <c r="B59" s="108" t="s">
        <v>183</v>
      </c>
      <c r="C59" s="114">
        <v>7.16</v>
      </c>
      <c r="D59" s="108">
        <v>7.46</v>
      </c>
      <c r="E59" s="108">
        <v>7.73</v>
      </c>
      <c r="F59" s="108">
        <v>3.11</v>
      </c>
      <c r="G59" s="115">
        <v>6.4414768259999997</v>
      </c>
      <c r="H59" s="116">
        <v>50.739999999999995</v>
      </c>
      <c r="I59" s="117">
        <v>0.19400000000000001</v>
      </c>
      <c r="J59" s="116">
        <v>12.43</v>
      </c>
      <c r="K59" s="118">
        <v>69.037729319999997</v>
      </c>
      <c r="L59" s="118">
        <v>13</v>
      </c>
      <c r="M59" s="118">
        <v>57.314780949999999</v>
      </c>
      <c r="N59" s="115">
        <v>57.516975000000002</v>
      </c>
      <c r="O59" s="119">
        <v>14.865959999999999</v>
      </c>
      <c r="P59" s="120">
        <v>28.2</v>
      </c>
      <c r="Q59" s="121">
        <v>2013</v>
      </c>
      <c r="R59" s="115">
        <v>59.420483910000002</v>
      </c>
      <c r="S59" s="118">
        <v>14.104584640000001</v>
      </c>
      <c r="T59" s="115">
        <v>0.19238271600000001</v>
      </c>
      <c r="U59" s="115">
        <v>0.75621604939999998</v>
      </c>
      <c r="V59" s="115">
        <v>0.255668281</v>
      </c>
      <c r="W59" s="118">
        <v>49.2</v>
      </c>
      <c r="X59" s="122">
        <v>7.6607366179999997E-3</v>
      </c>
      <c r="Y59" s="118">
        <v>-1.2799403659999999</v>
      </c>
      <c r="Z59" s="120">
        <v>1.79</v>
      </c>
      <c r="AA59" s="120">
        <v>6</v>
      </c>
    </row>
    <row r="60" spans="1:27" s="108" customFormat="1" ht="14.25" customHeight="1" x14ac:dyDescent="0.25">
      <c r="A60" s="108" t="s">
        <v>184</v>
      </c>
      <c r="B60" s="108" t="s">
        <v>185</v>
      </c>
      <c r="C60" s="114">
        <v>7.61</v>
      </c>
      <c r="D60" s="108">
        <v>7.62</v>
      </c>
      <c r="E60" s="108">
        <v>7.91</v>
      </c>
      <c r="F60" s="108">
        <v>2.8</v>
      </c>
      <c r="G60" s="115">
        <v>4.4195953140000004</v>
      </c>
      <c r="H60" s="116">
        <v>53.959999999999994</v>
      </c>
      <c r="I60" s="117">
        <v>0.10199999999999999</v>
      </c>
      <c r="J60" s="116">
        <v>11.32</v>
      </c>
      <c r="K60" s="118">
        <v>71.348966799999999</v>
      </c>
      <c r="L60" s="118">
        <v>12.8</v>
      </c>
      <c r="M60" s="118">
        <v>60.070655989999999</v>
      </c>
      <c r="N60" s="115">
        <v>65.096090000000004</v>
      </c>
      <c r="O60" s="119">
        <v>10.04067</v>
      </c>
      <c r="P60" s="120">
        <v>43.7</v>
      </c>
      <c r="Q60" s="121">
        <v>2011</v>
      </c>
      <c r="R60" s="115">
        <v>48.141510760000003</v>
      </c>
      <c r="S60" s="118">
        <v>12.39526517</v>
      </c>
      <c r="T60" s="115">
        <v>0.25364102560000001</v>
      </c>
      <c r="U60" s="115">
        <v>0.98468376069999997</v>
      </c>
      <c r="V60" s="115">
        <v>0.21082300600000001</v>
      </c>
      <c r="W60" s="118">
        <v>50.3</v>
      </c>
      <c r="X60" s="122">
        <v>1.3273337850000001E-2</v>
      </c>
      <c r="Y60" s="118">
        <v>-2.1533274150000001</v>
      </c>
      <c r="Z60" s="120">
        <v>1.43</v>
      </c>
      <c r="AA60" s="120">
        <v>6.51</v>
      </c>
    </row>
    <row r="61" spans="1:27" s="108" customFormat="1" ht="14.25" customHeight="1" x14ac:dyDescent="0.25">
      <c r="A61" s="108" t="s">
        <v>186</v>
      </c>
      <c r="B61" s="108" t="s">
        <v>187</v>
      </c>
      <c r="C61" s="114">
        <v>7.4</v>
      </c>
      <c r="D61" s="108">
        <v>7.57</v>
      </c>
      <c r="E61" s="108">
        <v>7.78</v>
      </c>
      <c r="F61" s="108">
        <v>2.77</v>
      </c>
      <c r="G61" s="115">
        <v>3.1230480950000001</v>
      </c>
      <c r="H61" s="116">
        <v>58.77</v>
      </c>
      <c r="I61" s="117">
        <v>0.13100000000000001</v>
      </c>
      <c r="J61" s="116">
        <v>12.770000000000001</v>
      </c>
      <c r="K61" s="118">
        <v>70.933734939999994</v>
      </c>
      <c r="L61" s="118">
        <v>12.3</v>
      </c>
      <c r="M61" s="118">
        <v>60.375353189999998</v>
      </c>
      <c r="N61" s="115">
        <v>66.047759999999997</v>
      </c>
      <c r="O61" s="119">
        <v>12.43549</v>
      </c>
      <c r="P61" s="120">
        <v>45.1</v>
      </c>
      <c r="Q61" s="121">
        <v>2011</v>
      </c>
      <c r="R61" s="115">
        <v>37.006796229999999</v>
      </c>
      <c r="S61" s="118">
        <v>15.171790639999999</v>
      </c>
      <c r="T61" s="115">
        <v>0.23075943400000001</v>
      </c>
      <c r="U61" s="115">
        <v>0.92899528300000001</v>
      </c>
      <c r="V61" s="115">
        <v>0.40253531300000001</v>
      </c>
      <c r="W61" s="118">
        <v>46.8</v>
      </c>
      <c r="X61" s="122">
        <v>1.787416587E-2</v>
      </c>
      <c r="Y61" s="118">
        <v>-1.908409416</v>
      </c>
      <c r="Z61" s="120">
        <v>1.61</v>
      </c>
      <c r="AA61" s="120">
        <v>6.24</v>
      </c>
    </row>
    <row r="62" spans="1:27" s="108" customFormat="1" ht="14.25" customHeight="1" x14ac:dyDescent="0.25">
      <c r="A62" s="108" t="s">
        <v>188</v>
      </c>
      <c r="B62" s="108" t="s">
        <v>189</v>
      </c>
      <c r="C62" s="114">
        <v>7.54</v>
      </c>
      <c r="D62" s="108">
        <v>7.67</v>
      </c>
      <c r="E62" s="108">
        <v>7.88</v>
      </c>
      <c r="F62" s="108">
        <v>2.79</v>
      </c>
      <c r="G62" s="115">
        <v>3.3354310890000001</v>
      </c>
      <c r="H62" s="116">
        <v>48.699999999999996</v>
      </c>
      <c r="I62" s="117">
        <v>0.13400000000000001</v>
      </c>
      <c r="J62" s="116">
        <v>12.479999999999999</v>
      </c>
      <c r="K62" s="118">
        <v>69.61512492</v>
      </c>
      <c r="L62" s="118">
        <v>11.8</v>
      </c>
      <c r="M62" s="118">
        <v>62.155107870000002</v>
      </c>
      <c r="N62" s="115">
        <v>65.181565000000006</v>
      </c>
      <c r="O62" s="119">
        <v>9.8775449999999996</v>
      </c>
      <c r="P62" s="120">
        <v>33.5</v>
      </c>
      <c r="Q62" s="121">
        <v>2013</v>
      </c>
      <c r="R62" s="115">
        <v>26.072160289999999</v>
      </c>
      <c r="S62" s="118">
        <v>16.487473999999999</v>
      </c>
      <c r="T62" s="115">
        <v>0.40740932639999999</v>
      </c>
      <c r="U62" s="115">
        <v>0.68600000000000005</v>
      </c>
      <c r="V62" s="115">
        <v>0.31227907100000002</v>
      </c>
      <c r="W62" s="118">
        <v>51.1</v>
      </c>
      <c r="X62" s="122">
        <v>6.3821707679999999E-3</v>
      </c>
      <c r="Y62" s="118">
        <v>-1.94956978</v>
      </c>
      <c r="Z62" s="120">
        <v>1.81</v>
      </c>
      <c r="AA62" s="120">
        <v>6.16</v>
      </c>
    </row>
    <row r="63" spans="1:27" s="108" customFormat="1" ht="14.25" customHeight="1" x14ac:dyDescent="0.25">
      <c r="A63" s="108" t="s">
        <v>190</v>
      </c>
      <c r="B63" s="108" t="s">
        <v>191</v>
      </c>
      <c r="C63" s="114">
        <v>7.5</v>
      </c>
      <c r="D63" s="108">
        <v>7.77</v>
      </c>
      <c r="E63" s="108">
        <v>7.98</v>
      </c>
      <c r="F63" s="108">
        <v>2.93</v>
      </c>
      <c r="G63" s="115">
        <v>3.6078717199999999</v>
      </c>
      <c r="H63" s="116">
        <v>46.23</v>
      </c>
      <c r="I63" s="117">
        <v>0.16200000000000001</v>
      </c>
      <c r="J63" s="116">
        <v>12.31</v>
      </c>
      <c r="K63" s="118">
        <v>67.249340369999999</v>
      </c>
      <c r="L63" s="118">
        <v>13.3</v>
      </c>
      <c r="M63" s="118">
        <v>54.677557899999996</v>
      </c>
      <c r="N63" s="115">
        <v>64.464749999999995</v>
      </c>
      <c r="O63" s="119">
        <v>12.2713</v>
      </c>
      <c r="P63" s="120">
        <v>33.700000000000003</v>
      </c>
      <c r="Q63" s="121">
        <v>2013</v>
      </c>
      <c r="R63" s="115">
        <v>35.077364000000003</v>
      </c>
      <c r="S63" s="118">
        <v>12.275966929999999</v>
      </c>
      <c r="T63" s="115">
        <v>0.36273619629999998</v>
      </c>
      <c r="U63" s="115">
        <v>0.5629355828</v>
      </c>
      <c r="V63" s="115">
        <v>0.51515845900000001</v>
      </c>
      <c r="W63" s="118">
        <v>49.4</v>
      </c>
      <c r="X63" s="122">
        <v>1.444859641E-2</v>
      </c>
      <c r="Y63" s="118">
        <v>-1.2280395690000001</v>
      </c>
      <c r="Z63" s="120">
        <v>1.74</v>
      </c>
      <c r="AA63" s="120">
        <v>6.13</v>
      </c>
    </row>
    <row r="64" spans="1:27" s="108" customFormat="1" ht="14.25" hidden="1" customHeight="1" x14ac:dyDescent="0.25">
      <c r="A64" s="108" t="s">
        <v>192</v>
      </c>
      <c r="B64" s="108" t="s">
        <v>193</v>
      </c>
      <c r="C64" s="124"/>
      <c r="D64" s="110"/>
      <c r="E64" s="110"/>
      <c r="F64" s="110"/>
      <c r="G64" s="115"/>
      <c r="H64" s="116"/>
      <c r="I64" s="117"/>
      <c r="J64" s="116"/>
      <c r="K64" s="115"/>
      <c r="L64" s="123"/>
      <c r="M64" s="118">
        <v>59.387438940000003</v>
      </c>
      <c r="N64" s="115"/>
      <c r="O64" s="119">
        <v>3.6031339999999998</v>
      </c>
      <c r="P64" s="123"/>
      <c r="Q64" s="121"/>
      <c r="R64" s="116"/>
      <c r="S64" s="123" t="s">
        <v>450</v>
      </c>
      <c r="T64" s="115">
        <v>0.501</v>
      </c>
      <c r="U64" s="115">
        <v>0.371</v>
      </c>
      <c r="V64" s="115"/>
      <c r="W64" s="123"/>
      <c r="X64" s="122"/>
      <c r="Y64" s="123"/>
      <c r="Z64" s="123"/>
      <c r="AA64" s="123"/>
    </row>
    <row r="65" spans="1:27" s="108" customFormat="1" ht="14.25" customHeight="1" x14ac:dyDescent="0.25">
      <c r="A65" s="108" t="s">
        <v>194</v>
      </c>
      <c r="B65" s="108" t="s">
        <v>195</v>
      </c>
      <c r="C65" s="114">
        <v>7.5</v>
      </c>
      <c r="D65" s="108">
        <v>7.69</v>
      </c>
      <c r="E65" s="108">
        <v>7.86</v>
      </c>
      <c r="F65" s="108">
        <v>2.9</v>
      </c>
      <c r="G65" s="115">
        <v>3.8940809970000001</v>
      </c>
      <c r="H65" s="116">
        <v>53.959999999999994</v>
      </c>
      <c r="I65" s="117">
        <v>0.105</v>
      </c>
      <c r="J65" s="116">
        <v>16.82</v>
      </c>
      <c r="K65" s="118">
        <v>70.826102050000003</v>
      </c>
      <c r="L65" s="118">
        <v>11.5</v>
      </c>
      <c r="M65" s="118">
        <v>59.991743470000003</v>
      </c>
      <c r="N65" s="115">
        <v>65.7654</v>
      </c>
      <c r="O65" s="119">
        <v>10.297140000000001</v>
      </c>
      <c r="P65" s="120">
        <v>34.6</v>
      </c>
      <c r="Q65" s="121">
        <v>2013</v>
      </c>
      <c r="R65" s="115">
        <v>31.360620619999999</v>
      </c>
      <c r="S65" s="118">
        <v>18.016162560000001</v>
      </c>
      <c r="T65" s="115">
        <v>0.26451929819999997</v>
      </c>
      <c r="U65" s="115">
        <v>0.75061052630000002</v>
      </c>
      <c r="V65" s="115">
        <v>0.30024333399999997</v>
      </c>
      <c r="W65" s="118">
        <v>48</v>
      </c>
      <c r="X65" s="122">
        <v>1.228478591E-2</v>
      </c>
      <c r="Y65" s="118">
        <v>-2.263786289</v>
      </c>
      <c r="Z65" s="120">
        <v>1.68</v>
      </c>
      <c r="AA65" s="120">
        <v>6.19</v>
      </c>
    </row>
    <row r="66" spans="1:27" s="108" customFormat="1" ht="14.25" customHeight="1" x14ac:dyDescent="0.25">
      <c r="A66" s="108" t="s">
        <v>196</v>
      </c>
      <c r="B66" s="108" t="s">
        <v>197</v>
      </c>
      <c r="C66" s="114">
        <v>7.33</v>
      </c>
      <c r="D66" s="108">
        <v>7.45</v>
      </c>
      <c r="E66" s="108">
        <v>7.71</v>
      </c>
      <c r="F66" s="108">
        <v>2.97</v>
      </c>
      <c r="G66" s="115">
        <v>3.6004645759999998</v>
      </c>
      <c r="H66" s="116">
        <v>52.25</v>
      </c>
      <c r="I66" s="117">
        <v>0.13500000000000001</v>
      </c>
      <c r="J66" s="116">
        <v>12.93</v>
      </c>
      <c r="K66" s="118">
        <v>63.533012679999999</v>
      </c>
      <c r="L66" s="118">
        <v>14.6</v>
      </c>
      <c r="M66" s="118">
        <v>59.779278779999999</v>
      </c>
      <c r="N66" s="115">
        <v>64.023169999999993</v>
      </c>
      <c r="O66" s="119">
        <v>9.4896100000000008</v>
      </c>
      <c r="P66" s="120">
        <v>48.6</v>
      </c>
      <c r="Q66" s="121">
        <v>2011</v>
      </c>
      <c r="R66" s="115">
        <v>40.100483660000002</v>
      </c>
      <c r="S66" s="118">
        <v>13.230843670000001</v>
      </c>
      <c r="T66" s="115">
        <v>0.2325728155</v>
      </c>
      <c r="U66" s="115">
        <v>0.95540776699999996</v>
      </c>
      <c r="V66" s="115">
        <v>0.27455262699999999</v>
      </c>
      <c r="W66" s="118">
        <v>42.4</v>
      </c>
      <c r="X66" s="122">
        <v>5.9258908099999999E-3</v>
      </c>
      <c r="Y66" s="118">
        <v>-1.310726176</v>
      </c>
      <c r="Z66" s="120">
        <v>1.51</v>
      </c>
      <c r="AA66" s="120">
        <v>6.22</v>
      </c>
    </row>
    <row r="67" spans="1:27" s="108" customFormat="1" ht="14.25" customHeight="1" x14ac:dyDescent="0.25">
      <c r="A67" s="108" t="s">
        <v>198</v>
      </c>
      <c r="B67" s="108" t="s">
        <v>199</v>
      </c>
      <c r="C67" s="114">
        <v>7.49</v>
      </c>
      <c r="D67" s="108">
        <v>7.66</v>
      </c>
      <c r="E67" s="108">
        <v>7.81</v>
      </c>
      <c r="F67" s="108">
        <v>2.89</v>
      </c>
      <c r="G67" s="115">
        <v>2.8455284550000002</v>
      </c>
      <c r="H67" s="116">
        <v>57.28</v>
      </c>
      <c r="I67" s="117">
        <v>0.108</v>
      </c>
      <c r="J67" s="116">
        <v>13.58</v>
      </c>
      <c r="K67" s="118">
        <v>68.494271690000005</v>
      </c>
      <c r="L67" s="118">
        <v>15</v>
      </c>
      <c r="M67" s="118">
        <v>66.892871709999994</v>
      </c>
      <c r="N67" s="115">
        <v>63.906534999999998</v>
      </c>
      <c r="O67" s="119">
        <v>9.4400829999999996</v>
      </c>
      <c r="P67" s="120">
        <v>42.9</v>
      </c>
      <c r="Q67" s="121">
        <v>2011</v>
      </c>
      <c r="R67" s="115">
        <v>28.26416536</v>
      </c>
      <c r="S67" s="118">
        <v>21.242710379999998</v>
      </c>
      <c r="T67" s="115">
        <v>0.20996178339999999</v>
      </c>
      <c r="U67" s="115">
        <v>0.90514012740000005</v>
      </c>
      <c r="V67" s="115">
        <v>0.27598949099999998</v>
      </c>
      <c r="W67" s="118">
        <v>44.9</v>
      </c>
      <c r="X67" s="122">
        <v>3.5850389159999998E-3</v>
      </c>
      <c r="Y67" s="118">
        <v>-3.004711167</v>
      </c>
      <c r="Z67" s="120">
        <v>1.65</v>
      </c>
      <c r="AA67" s="120">
        <v>6.08</v>
      </c>
    </row>
    <row r="68" spans="1:27" s="108" customFormat="1" ht="14.25" customHeight="1" x14ac:dyDescent="0.25">
      <c r="A68" s="108" t="s">
        <v>200</v>
      </c>
      <c r="B68" s="125" t="s">
        <v>201</v>
      </c>
      <c r="C68" s="114">
        <v>7.45</v>
      </c>
      <c r="D68" s="108">
        <v>7.6</v>
      </c>
      <c r="E68" s="108">
        <v>7.79</v>
      </c>
      <c r="F68" s="108">
        <v>2.97</v>
      </c>
      <c r="G68" s="115">
        <v>5.5592766239999998</v>
      </c>
      <c r="H68" s="116">
        <v>54.790000000000006</v>
      </c>
      <c r="I68" s="117">
        <v>0.13400000000000001</v>
      </c>
      <c r="J68" s="116">
        <v>9.99</v>
      </c>
      <c r="K68" s="118">
        <v>73.381080269999998</v>
      </c>
      <c r="L68" s="118">
        <v>13.8</v>
      </c>
      <c r="M68" s="118">
        <v>55.197273180000003</v>
      </c>
      <c r="N68" s="115">
        <v>64.038240000000002</v>
      </c>
      <c r="O68" s="119">
        <v>12.36993</v>
      </c>
      <c r="P68" s="120">
        <v>34.6</v>
      </c>
      <c r="Q68" s="121">
        <v>2013</v>
      </c>
      <c r="R68" s="115">
        <v>55.788995489999998</v>
      </c>
      <c r="S68" s="118">
        <v>18.930092510000001</v>
      </c>
      <c r="T68" s="115">
        <v>0.24052791879999999</v>
      </c>
      <c r="U68" s="115">
        <v>0.68866497459999998</v>
      </c>
      <c r="V68" s="115">
        <v>0.34604492999999997</v>
      </c>
      <c r="W68" s="118">
        <v>51.5</v>
      </c>
      <c r="X68" s="122">
        <v>9.4936107999999998E-3</v>
      </c>
      <c r="Y68" s="118">
        <v>-2.1155323350000002</v>
      </c>
      <c r="Z68" s="120">
        <v>1.77</v>
      </c>
      <c r="AA68" s="120">
        <v>5.99</v>
      </c>
    </row>
    <row r="69" spans="1:27" s="108" customFormat="1" ht="14.25" customHeight="1" x14ac:dyDescent="0.25">
      <c r="A69" s="108" t="s">
        <v>202</v>
      </c>
      <c r="B69" s="108" t="s">
        <v>203</v>
      </c>
      <c r="C69" s="114">
        <v>7.32</v>
      </c>
      <c r="D69" s="108">
        <v>7.48</v>
      </c>
      <c r="E69" s="108">
        <v>7.7</v>
      </c>
      <c r="F69" s="108">
        <v>2.86</v>
      </c>
      <c r="G69" s="115">
        <v>5.860534125</v>
      </c>
      <c r="H69" s="116">
        <v>50.960000000000008</v>
      </c>
      <c r="I69" s="117">
        <v>0.21099999999999999</v>
      </c>
      <c r="J69" s="116">
        <v>14.01</v>
      </c>
      <c r="K69" s="118">
        <v>64.623601219999998</v>
      </c>
      <c r="L69" s="118">
        <v>12.1</v>
      </c>
      <c r="M69" s="118">
        <v>55.180454390000001</v>
      </c>
      <c r="N69" s="115">
        <v>61.145200000000003</v>
      </c>
      <c r="O69" s="119">
        <v>13.299149999999999</v>
      </c>
      <c r="P69" s="120">
        <v>38.369999999999997</v>
      </c>
      <c r="Q69" s="121">
        <v>2016</v>
      </c>
      <c r="R69" s="115">
        <v>52.597749280000002</v>
      </c>
      <c r="S69" s="118">
        <v>12.714143910000001</v>
      </c>
      <c r="T69" s="115">
        <v>0.2299491525</v>
      </c>
      <c r="U69" s="115">
        <v>1.163666667</v>
      </c>
      <c r="V69" s="115">
        <v>0.186176541</v>
      </c>
      <c r="W69" s="118">
        <v>40.200000000000003</v>
      </c>
      <c r="X69" s="122">
        <v>7.0642671709999997E-3</v>
      </c>
      <c r="Y69" s="118">
        <v>-1.160319375</v>
      </c>
      <c r="Z69" s="120">
        <v>1.9</v>
      </c>
      <c r="AA69" s="120">
        <v>5.78</v>
      </c>
    </row>
    <row r="70" spans="1:27" s="108" customFormat="1" ht="14.25" customHeight="1" x14ac:dyDescent="0.25">
      <c r="A70" s="108" t="s">
        <v>204</v>
      </c>
      <c r="B70" s="108" t="s">
        <v>205</v>
      </c>
      <c r="C70" s="114">
        <v>7.41</v>
      </c>
      <c r="D70" s="108">
        <v>7.54</v>
      </c>
      <c r="E70" s="108">
        <v>7.8</v>
      </c>
      <c r="F70" s="108">
        <v>3.01</v>
      </c>
      <c r="G70" s="115">
        <v>4.8648648650000004</v>
      </c>
      <c r="H70" s="116">
        <v>55.42</v>
      </c>
      <c r="I70" s="117">
        <v>0.16500000000000001</v>
      </c>
      <c r="J70" s="116">
        <v>13.59</v>
      </c>
      <c r="K70" s="118">
        <v>68.867155659999995</v>
      </c>
      <c r="L70" s="118">
        <v>12.7</v>
      </c>
      <c r="M70" s="118">
        <v>57.591415670000004</v>
      </c>
      <c r="N70" s="115">
        <v>61.307569999999998</v>
      </c>
      <c r="O70" s="119">
        <v>13.79824</v>
      </c>
      <c r="P70" s="120">
        <v>38.479999999999997</v>
      </c>
      <c r="Q70" s="121">
        <v>2016</v>
      </c>
      <c r="R70" s="115">
        <v>51.670649140000002</v>
      </c>
      <c r="S70" s="118">
        <v>17.891797619999998</v>
      </c>
      <c r="T70" s="115">
        <v>0.23675833330000001</v>
      </c>
      <c r="U70" s="115">
        <v>1.2044666669999999</v>
      </c>
      <c r="V70" s="115">
        <v>0.18667218799999999</v>
      </c>
      <c r="W70" s="118">
        <v>51.9</v>
      </c>
      <c r="X70" s="122">
        <v>1.0600575609999999E-2</v>
      </c>
      <c r="Y70" s="118">
        <v>-1.5199797319999999</v>
      </c>
      <c r="Z70" s="120">
        <v>1.84</v>
      </c>
      <c r="AA70" s="120">
        <v>5.98</v>
      </c>
    </row>
    <row r="71" spans="1:27" s="108" customFormat="1" ht="14.25" customHeight="1" x14ac:dyDescent="0.25">
      <c r="A71" s="108" t="s">
        <v>206</v>
      </c>
      <c r="B71" s="108" t="s">
        <v>207</v>
      </c>
      <c r="C71" s="114">
        <v>7.18</v>
      </c>
      <c r="D71" s="108">
        <v>7.23</v>
      </c>
      <c r="E71" s="108">
        <v>7.49</v>
      </c>
      <c r="F71" s="108">
        <v>3</v>
      </c>
      <c r="G71" s="115">
        <v>8.1399771780000005</v>
      </c>
      <c r="H71" s="116">
        <v>45.89</v>
      </c>
      <c r="I71" s="117">
        <v>0.36299999999999999</v>
      </c>
      <c r="J71" s="116">
        <v>18.18</v>
      </c>
      <c r="K71" s="118">
        <v>63.68823939</v>
      </c>
      <c r="L71" s="118">
        <v>15.1</v>
      </c>
      <c r="M71" s="118">
        <v>55.262098000000002</v>
      </c>
      <c r="N71" s="115">
        <v>55.594315000000002</v>
      </c>
      <c r="O71" s="119">
        <v>16.29626</v>
      </c>
      <c r="P71" s="120">
        <v>31.26</v>
      </c>
      <c r="Q71" s="121">
        <v>2016</v>
      </c>
      <c r="R71" s="115">
        <v>76.751547779999996</v>
      </c>
      <c r="S71" s="118">
        <v>18.276648399999999</v>
      </c>
      <c r="T71" s="115">
        <v>0.27120921990000002</v>
      </c>
      <c r="U71" s="115">
        <v>1.306046099</v>
      </c>
      <c r="V71" s="115">
        <v>0.32906943700000002</v>
      </c>
      <c r="W71" s="118">
        <v>44.2</v>
      </c>
      <c r="X71" s="122">
        <v>3.6950613660000002E-3</v>
      </c>
      <c r="Y71" s="118">
        <v>4.3206976380000004</v>
      </c>
      <c r="Z71" s="120">
        <v>1.82</v>
      </c>
      <c r="AA71" s="120">
        <v>5.66</v>
      </c>
    </row>
    <row r="72" spans="1:27" s="108" customFormat="1" ht="14.25" customHeight="1" x14ac:dyDescent="0.25">
      <c r="A72" s="108" t="s">
        <v>208</v>
      </c>
      <c r="B72" s="108" t="s">
        <v>209</v>
      </c>
      <c r="C72" s="114">
        <v>7.12</v>
      </c>
      <c r="D72" s="108">
        <v>7.2</v>
      </c>
      <c r="E72" s="108">
        <v>7.54</v>
      </c>
      <c r="F72" s="108">
        <v>3.08</v>
      </c>
      <c r="G72" s="115">
        <v>7.0500927640000004</v>
      </c>
      <c r="H72" s="116">
        <v>49.6</v>
      </c>
      <c r="I72" s="117">
        <v>0.20799999999999999</v>
      </c>
      <c r="J72" s="116">
        <v>11.24</v>
      </c>
      <c r="K72" s="118">
        <v>60.51502146</v>
      </c>
      <c r="L72" s="118">
        <v>13.2</v>
      </c>
      <c r="M72" s="118">
        <v>45.000663039999999</v>
      </c>
      <c r="N72" s="115">
        <v>59.463830000000002</v>
      </c>
      <c r="O72" s="119">
        <v>13.78293</v>
      </c>
      <c r="P72" s="120">
        <v>36.42</v>
      </c>
      <c r="Q72" s="121">
        <v>2016</v>
      </c>
      <c r="R72" s="115">
        <v>87.713974890000003</v>
      </c>
      <c r="S72" s="118">
        <v>19.074950909999998</v>
      </c>
      <c r="T72" s="115">
        <v>0.23792198580000001</v>
      </c>
      <c r="U72" s="115">
        <v>1.220326241</v>
      </c>
      <c r="V72" s="115">
        <v>0.24431730800000001</v>
      </c>
      <c r="W72" s="118">
        <v>37</v>
      </c>
      <c r="X72" s="122">
        <v>0</v>
      </c>
      <c r="Y72" s="118">
        <v>-1.704485384</v>
      </c>
      <c r="Z72" s="120">
        <v>1.95</v>
      </c>
      <c r="AA72" s="120">
        <v>5.29</v>
      </c>
    </row>
    <row r="73" spans="1:27" s="108" customFormat="1" ht="14.25" customHeight="1" x14ac:dyDescent="0.25">
      <c r="A73" s="108" t="s">
        <v>210</v>
      </c>
      <c r="B73" s="108" t="s">
        <v>211</v>
      </c>
      <c r="C73" s="114">
        <v>7.26</v>
      </c>
      <c r="D73" s="108">
        <v>7.37</v>
      </c>
      <c r="E73" s="108">
        <v>7.63</v>
      </c>
      <c r="F73" s="108">
        <v>2.99</v>
      </c>
      <c r="G73" s="115">
        <v>7.8431372550000003</v>
      </c>
      <c r="H73" s="116">
        <v>48.809999999999995</v>
      </c>
      <c r="I73" s="117">
        <v>0.22800000000000001</v>
      </c>
      <c r="J73" s="116">
        <v>11.49</v>
      </c>
      <c r="K73" s="118">
        <v>63.299663299999999</v>
      </c>
      <c r="L73" s="118">
        <v>13</v>
      </c>
      <c r="M73" s="118">
        <v>55.230520419999998</v>
      </c>
      <c r="N73" s="115">
        <v>59.052515</v>
      </c>
      <c r="O73" s="119">
        <v>16.682279999999999</v>
      </c>
      <c r="P73" s="120">
        <v>36.07</v>
      </c>
      <c r="Q73" s="121">
        <v>2016</v>
      </c>
      <c r="R73" s="115">
        <v>74.313802120000005</v>
      </c>
      <c r="S73" s="118">
        <v>11.75542048</v>
      </c>
      <c r="T73" s="115">
        <v>0.23541791040000001</v>
      </c>
      <c r="U73" s="115">
        <v>1.1811417909999999</v>
      </c>
      <c r="V73" s="115">
        <v>0.29196634700000001</v>
      </c>
      <c r="W73" s="118">
        <v>47.8</v>
      </c>
      <c r="X73" s="122">
        <v>0</v>
      </c>
      <c r="Y73" s="118">
        <v>-0.98441217579999996</v>
      </c>
      <c r="Z73" s="120">
        <v>2.02</v>
      </c>
      <c r="AA73" s="120">
        <v>5.5</v>
      </c>
    </row>
    <row r="74" spans="1:27" s="108" customFormat="1" ht="14.25" customHeight="1" x14ac:dyDescent="0.25">
      <c r="A74" s="108" t="s">
        <v>212</v>
      </c>
      <c r="B74" s="108" t="s">
        <v>213</v>
      </c>
      <c r="C74" s="114">
        <v>7.22</v>
      </c>
      <c r="D74" s="108">
        <v>7.39</v>
      </c>
      <c r="E74" s="108">
        <v>7.62</v>
      </c>
      <c r="F74" s="108">
        <v>2.99</v>
      </c>
      <c r="G74" s="115">
        <v>8.6330935249999996</v>
      </c>
      <c r="H74" s="116">
        <v>47.370000000000005</v>
      </c>
      <c r="I74" s="117">
        <v>0.249</v>
      </c>
      <c r="J74" s="116">
        <v>17.349999999999998</v>
      </c>
      <c r="K74" s="118">
        <v>65.265615879999999</v>
      </c>
      <c r="L74" s="118">
        <v>12.8</v>
      </c>
      <c r="M74" s="118">
        <v>49.481258789999998</v>
      </c>
      <c r="N74" s="115">
        <v>58.825330000000001</v>
      </c>
      <c r="O74" s="119">
        <v>17.24287</v>
      </c>
      <c r="P74" s="120">
        <v>31.21</v>
      </c>
      <c r="Q74" s="121">
        <v>2016</v>
      </c>
      <c r="R74" s="115">
        <v>83.362446500000004</v>
      </c>
      <c r="S74" s="118">
        <v>21.484371469999999</v>
      </c>
      <c r="T74" s="115">
        <v>0.23531333330000001</v>
      </c>
      <c r="U74" s="115">
        <v>1.3299133329999999</v>
      </c>
      <c r="V74" s="115">
        <v>0.28512826899999999</v>
      </c>
      <c r="W74" s="118">
        <v>40.700000000000003</v>
      </c>
      <c r="X74" s="122">
        <v>0</v>
      </c>
      <c r="Y74" s="118">
        <v>1.388295158</v>
      </c>
      <c r="Z74" s="120">
        <v>1.85</v>
      </c>
      <c r="AA74" s="120">
        <v>5.77</v>
      </c>
    </row>
    <row r="75" spans="1:27" s="108" customFormat="1" ht="14.25" customHeight="1" x14ac:dyDescent="0.25">
      <c r="A75" s="108" t="s">
        <v>214</v>
      </c>
      <c r="B75" s="108" t="s">
        <v>215</v>
      </c>
      <c r="C75" s="114">
        <v>7.49</v>
      </c>
      <c r="D75" s="108">
        <v>7.64</v>
      </c>
      <c r="E75" s="108">
        <v>7.89</v>
      </c>
      <c r="F75" s="108">
        <v>2.68</v>
      </c>
      <c r="G75" s="115">
        <v>3.9109912339999999</v>
      </c>
      <c r="H75" s="116">
        <v>56.24</v>
      </c>
      <c r="I75" s="117">
        <v>0.14699999999999999</v>
      </c>
      <c r="J75" s="116">
        <v>16.34</v>
      </c>
      <c r="K75" s="118">
        <v>69.596462130000006</v>
      </c>
      <c r="L75" s="118">
        <v>13.6</v>
      </c>
      <c r="M75" s="118">
        <v>57.72178607</v>
      </c>
      <c r="N75" s="115">
        <v>65.433445000000006</v>
      </c>
      <c r="O75" s="119">
        <v>12.934950000000001</v>
      </c>
      <c r="P75" s="120">
        <v>38.71</v>
      </c>
      <c r="Q75" s="121">
        <v>2016</v>
      </c>
      <c r="R75" s="115">
        <v>63.812929939999997</v>
      </c>
      <c r="S75" s="118">
        <v>17.766309540000002</v>
      </c>
      <c r="T75" s="115">
        <v>0.22756315790000001</v>
      </c>
      <c r="U75" s="115">
        <v>1.177678947</v>
      </c>
      <c r="V75" s="115">
        <v>0.20914565700000001</v>
      </c>
      <c r="W75" s="118">
        <v>39.9</v>
      </c>
      <c r="X75" s="122">
        <v>6.8833309820000004E-3</v>
      </c>
      <c r="Y75" s="118">
        <v>-1.869017095</v>
      </c>
      <c r="Z75" s="120">
        <v>1.79</v>
      </c>
      <c r="AA75" s="120">
        <v>5.98</v>
      </c>
    </row>
    <row r="76" spans="1:27" s="108" customFormat="1" ht="14.25" customHeight="1" x14ac:dyDescent="0.25">
      <c r="A76" s="108" t="s">
        <v>216</v>
      </c>
      <c r="B76" s="108" t="s">
        <v>217</v>
      </c>
      <c r="C76" s="114">
        <v>7.26</v>
      </c>
      <c r="D76" s="108">
        <v>7.35</v>
      </c>
      <c r="E76" s="108">
        <v>7.64</v>
      </c>
      <c r="F76" s="108">
        <v>3.04</v>
      </c>
      <c r="G76" s="115">
        <v>6.5176908750000004</v>
      </c>
      <c r="H76" s="116">
        <v>52.03</v>
      </c>
      <c r="I76" s="117">
        <v>0.20300000000000001</v>
      </c>
      <c r="J76" s="116">
        <v>12.65</v>
      </c>
      <c r="K76" s="118">
        <v>63.034117260000002</v>
      </c>
      <c r="L76" s="118">
        <v>15.5</v>
      </c>
      <c r="M76" s="118">
        <v>52.923473559999998</v>
      </c>
      <c r="N76" s="115">
        <v>57.622745000000002</v>
      </c>
      <c r="O76" s="119">
        <v>15.56268</v>
      </c>
      <c r="P76" s="120">
        <v>33.58</v>
      </c>
      <c r="Q76" s="121">
        <v>2016</v>
      </c>
      <c r="R76" s="115">
        <v>66.893792750000003</v>
      </c>
      <c r="S76" s="118">
        <v>14.47973784</v>
      </c>
      <c r="T76" s="115">
        <v>0.2450851064</v>
      </c>
      <c r="U76" s="115">
        <v>1.2443333329999999</v>
      </c>
      <c r="V76" s="115">
        <v>0.24976383899999999</v>
      </c>
      <c r="W76" s="118">
        <v>44.3</v>
      </c>
      <c r="X76" s="122">
        <v>4.4805075520000003E-3</v>
      </c>
      <c r="Y76" s="118">
        <v>-1.161802529</v>
      </c>
      <c r="Z76" s="120">
        <v>1.98</v>
      </c>
      <c r="AA76" s="120">
        <v>5.48</v>
      </c>
    </row>
    <row r="77" spans="1:27" s="108" customFormat="1" ht="14.25" customHeight="1" x14ac:dyDescent="0.25">
      <c r="A77" s="108" t="s">
        <v>218</v>
      </c>
      <c r="B77" s="108" t="s">
        <v>219</v>
      </c>
      <c r="C77" s="114">
        <v>7.45</v>
      </c>
      <c r="D77" s="108">
        <v>7.61</v>
      </c>
      <c r="E77" s="108">
        <v>7.86</v>
      </c>
      <c r="F77" s="108">
        <v>2.91</v>
      </c>
      <c r="G77" s="115">
        <v>2.6315789469999999</v>
      </c>
      <c r="H77" s="116">
        <v>57.36</v>
      </c>
      <c r="I77" s="117">
        <v>0.14799999999999999</v>
      </c>
      <c r="J77" s="116">
        <v>17.59</v>
      </c>
      <c r="K77" s="118">
        <v>73.821656050000001</v>
      </c>
      <c r="L77" s="118">
        <v>13.9</v>
      </c>
      <c r="M77" s="118">
        <v>57.347191510000002</v>
      </c>
      <c r="N77" s="115">
        <v>63.96416</v>
      </c>
      <c r="O77" s="119">
        <v>11.995430000000001</v>
      </c>
      <c r="P77" s="120">
        <v>41.9</v>
      </c>
      <c r="Q77" s="121">
        <v>2016</v>
      </c>
      <c r="R77" s="115">
        <v>42.636518610000003</v>
      </c>
      <c r="S77" s="118">
        <v>18.677455210000002</v>
      </c>
      <c r="T77" s="115">
        <v>0.2296086957</v>
      </c>
      <c r="U77" s="115">
        <v>1.181463768</v>
      </c>
      <c r="V77" s="115">
        <v>0.213126335</v>
      </c>
      <c r="W77" s="118">
        <v>40.6</v>
      </c>
      <c r="X77" s="122">
        <v>4.2612486310000001E-3</v>
      </c>
      <c r="Y77" s="118">
        <v>-1.7337137140000001</v>
      </c>
      <c r="Z77" s="120">
        <v>1.72</v>
      </c>
      <c r="AA77" s="120">
        <v>6.12</v>
      </c>
    </row>
    <row r="78" spans="1:27" s="108" customFormat="1" ht="14.25" customHeight="1" x14ac:dyDescent="0.25">
      <c r="A78" s="108" t="s">
        <v>220</v>
      </c>
      <c r="B78" s="108" t="s">
        <v>221</v>
      </c>
      <c r="C78" s="114">
        <v>7.35</v>
      </c>
      <c r="D78" s="108">
        <v>7.38</v>
      </c>
      <c r="E78" s="108">
        <v>7.75</v>
      </c>
      <c r="F78" s="108">
        <v>2.71</v>
      </c>
      <c r="G78" s="115">
        <v>4.7764849969999998</v>
      </c>
      <c r="H78" s="116">
        <v>55.010000000000005</v>
      </c>
      <c r="I78" s="117">
        <v>0.185</v>
      </c>
      <c r="J78" s="116">
        <v>13.459999999999999</v>
      </c>
      <c r="K78" s="118">
        <v>66.955193480000005</v>
      </c>
      <c r="L78" s="118">
        <v>11.5</v>
      </c>
      <c r="M78" s="118">
        <v>54.592847059999997</v>
      </c>
      <c r="N78" s="115">
        <v>60.173195</v>
      </c>
      <c r="O78" s="119">
        <v>14.75414</v>
      </c>
      <c r="P78" s="120">
        <v>31.47</v>
      </c>
      <c r="Q78" s="121">
        <v>2016</v>
      </c>
      <c r="R78" s="115">
        <v>66.293135410000005</v>
      </c>
      <c r="S78" s="118">
        <v>23.795302700000001</v>
      </c>
      <c r="T78" s="115">
        <v>0.223325</v>
      </c>
      <c r="U78" s="115">
        <v>1.1026050000000001</v>
      </c>
      <c r="V78" s="115">
        <v>0.13851257</v>
      </c>
      <c r="W78" s="118">
        <v>52.2</v>
      </c>
      <c r="X78" s="122">
        <v>3.0954002349999998E-3</v>
      </c>
      <c r="Y78" s="118">
        <v>-2.2311237780000002</v>
      </c>
      <c r="Z78" s="120">
        <v>1.95</v>
      </c>
      <c r="AA78" s="120">
        <v>5.64</v>
      </c>
    </row>
    <row r="79" spans="1:27" s="108" customFormat="1" ht="14.25" customHeight="1" x14ac:dyDescent="0.25">
      <c r="A79" s="108" t="s">
        <v>222</v>
      </c>
      <c r="B79" s="108" t="s">
        <v>223</v>
      </c>
      <c r="C79" s="114">
        <v>7.1</v>
      </c>
      <c r="D79" s="108">
        <v>7.24</v>
      </c>
      <c r="E79" s="108">
        <v>7.62</v>
      </c>
      <c r="F79" s="108">
        <v>3.32</v>
      </c>
      <c r="G79" s="115">
        <v>6.0906515580000002</v>
      </c>
      <c r="H79" s="116">
        <v>49.47</v>
      </c>
      <c r="I79" s="117">
        <v>0.32600000000000001</v>
      </c>
      <c r="J79" s="116">
        <v>11.72</v>
      </c>
      <c r="K79" s="118">
        <v>65.537321329999997</v>
      </c>
      <c r="L79" s="118">
        <v>15.1</v>
      </c>
      <c r="M79" s="118">
        <v>52.988278440000002</v>
      </c>
      <c r="N79" s="115">
        <v>59.043174999999998</v>
      </c>
      <c r="O79" s="119">
        <v>18.501560000000001</v>
      </c>
      <c r="P79" s="120">
        <v>26.31</v>
      </c>
      <c r="Q79" s="121">
        <v>2016</v>
      </c>
      <c r="R79" s="115">
        <v>102.48451350000001</v>
      </c>
      <c r="S79" s="118">
        <v>21.022661039999999</v>
      </c>
      <c r="T79" s="115">
        <v>0.20389795920000001</v>
      </c>
      <c r="U79" s="115">
        <v>1.1560306119999999</v>
      </c>
      <c r="V79" s="115">
        <v>0.19673637199999999</v>
      </c>
      <c r="W79" s="118">
        <v>42.7</v>
      </c>
      <c r="X79" s="122">
        <v>0</v>
      </c>
      <c r="Y79" s="118">
        <v>-1.5098061659999999</v>
      </c>
      <c r="Z79" s="120">
        <v>2.11</v>
      </c>
      <c r="AA79" s="120">
        <v>5.24</v>
      </c>
    </row>
    <row r="80" spans="1:27" s="108" customFormat="1" ht="14.25" customHeight="1" x14ac:dyDescent="0.25">
      <c r="A80" s="108" t="s">
        <v>224</v>
      </c>
      <c r="B80" s="108" t="s">
        <v>225</v>
      </c>
      <c r="C80" s="114">
        <v>6.96</v>
      </c>
      <c r="D80" s="108">
        <v>7.25</v>
      </c>
      <c r="E80" s="108">
        <v>7.58</v>
      </c>
      <c r="F80" s="108">
        <v>3.52</v>
      </c>
      <c r="G80" s="115">
        <v>7.0190641249999999</v>
      </c>
      <c r="H80" s="116">
        <v>50.239999999999995</v>
      </c>
      <c r="I80" s="117">
        <v>0.32700000000000001</v>
      </c>
      <c r="J80" s="116">
        <v>13.239999999999998</v>
      </c>
      <c r="K80" s="118">
        <v>59.746315989999999</v>
      </c>
      <c r="L80" s="118">
        <v>16.8</v>
      </c>
      <c r="M80" s="118">
        <v>46.198174590000001</v>
      </c>
      <c r="N80" s="115">
        <v>57.579610000000002</v>
      </c>
      <c r="O80" s="119">
        <v>18.543310000000002</v>
      </c>
      <c r="P80" s="120">
        <v>31.4</v>
      </c>
      <c r="Q80" s="121">
        <v>2016</v>
      </c>
      <c r="R80" s="115">
        <v>133.43959000000001</v>
      </c>
      <c r="S80" s="118">
        <v>17.358040729999999</v>
      </c>
      <c r="T80" s="115">
        <v>0.25534899329999999</v>
      </c>
      <c r="U80" s="115">
        <v>1.1520369130000001</v>
      </c>
      <c r="V80" s="115">
        <v>0.27521353199999998</v>
      </c>
      <c r="W80" s="118">
        <v>49.4</v>
      </c>
      <c r="X80" s="122">
        <v>4.1273025190000003E-3</v>
      </c>
      <c r="Y80" s="118">
        <v>3.5486152149999999</v>
      </c>
      <c r="Z80" s="120">
        <v>2.1</v>
      </c>
      <c r="AA80" s="120">
        <v>5.27</v>
      </c>
    </row>
    <row r="81" spans="1:27" s="108" customFormat="1" ht="14.25" customHeight="1" x14ac:dyDescent="0.25">
      <c r="A81" s="108" t="s">
        <v>226</v>
      </c>
      <c r="B81" s="108" t="s">
        <v>227</v>
      </c>
      <c r="C81" s="114">
        <v>7.1</v>
      </c>
      <c r="D81" s="108">
        <v>7.43</v>
      </c>
      <c r="E81" s="108">
        <v>7.77</v>
      </c>
      <c r="F81" s="108">
        <v>2.97</v>
      </c>
      <c r="G81" s="115">
        <v>4.408352668</v>
      </c>
      <c r="H81" s="116">
        <v>54.24</v>
      </c>
      <c r="I81" s="117">
        <v>0.192</v>
      </c>
      <c r="J81" s="116">
        <v>10.48</v>
      </c>
      <c r="K81" s="118">
        <v>65.975494819999994</v>
      </c>
      <c r="L81" s="118">
        <v>12.5</v>
      </c>
      <c r="M81" s="118">
        <v>50.755026350000001</v>
      </c>
      <c r="N81" s="115">
        <v>60.111744999999999</v>
      </c>
      <c r="O81" s="119">
        <v>17.366430000000001</v>
      </c>
      <c r="P81" s="120">
        <v>31.09</v>
      </c>
      <c r="Q81" s="121">
        <v>2016</v>
      </c>
      <c r="R81" s="115">
        <v>106.9001535</v>
      </c>
      <c r="S81" s="118">
        <v>21.202864229999999</v>
      </c>
      <c r="T81" s="115">
        <v>0.21273109239999999</v>
      </c>
      <c r="U81" s="115">
        <v>1.1224453780000001</v>
      </c>
      <c r="V81" s="115">
        <v>0.19530857600000001</v>
      </c>
      <c r="W81" s="118">
        <v>49.9</v>
      </c>
      <c r="X81" s="122">
        <v>1.1207307160000001E-2</v>
      </c>
      <c r="Y81" s="118">
        <v>-2.2356992510000002</v>
      </c>
      <c r="Z81" s="120">
        <v>1.92</v>
      </c>
      <c r="AA81" s="120">
        <v>5.73</v>
      </c>
    </row>
    <row r="82" spans="1:27" s="108" customFormat="1" ht="14.25" customHeight="1" x14ac:dyDescent="0.25">
      <c r="A82" s="108" t="s">
        <v>228</v>
      </c>
      <c r="B82" s="108" t="s">
        <v>229</v>
      </c>
      <c r="C82" s="114">
        <v>7.28</v>
      </c>
      <c r="D82" s="108">
        <v>7.44</v>
      </c>
      <c r="E82" s="108">
        <v>7.8</v>
      </c>
      <c r="F82" s="108">
        <v>2.96</v>
      </c>
      <c r="G82" s="115">
        <v>4.8192771079999996</v>
      </c>
      <c r="H82" s="116">
        <v>51.910000000000004</v>
      </c>
      <c r="I82" s="117">
        <v>0.192</v>
      </c>
      <c r="J82" s="116">
        <v>10.51</v>
      </c>
      <c r="K82" s="118">
        <v>69.805194810000003</v>
      </c>
      <c r="L82" s="118">
        <v>12.4</v>
      </c>
      <c r="M82" s="118">
        <v>56.42942257</v>
      </c>
      <c r="N82" s="115">
        <v>62.104559999999999</v>
      </c>
      <c r="O82" s="119">
        <v>14.55316</v>
      </c>
      <c r="P82" s="120">
        <v>31.88</v>
      </c>
      <c r="Q82" s="121">
        <v>2016</v>
      </c>
      <c r="R82" s="115">
        <v>74.819642990000006</v>
      </c>
      <c r="S82" s="118">
        <v>15.62223657</v>
      </c>
      <c r="T82" s="115">
        <v>0.2456560847</v>
      </c>
      <c r="U82" s="115">
        <v>0.9122698413</v>
      </c>
      <c r="V82" s="115">
        <v>0.227482979</v>
      </c>
      <c r="W82" s="118">
        <v>47.7</v>
      </c>
      <c r="X82" s="122">
        <v>3.6461618680000002E-3</v>
      </c>
      <c r="Y82" s="118">
        <v>-1.2684760559999999</v>
      </c>
      <c r="Z82" s="120">
        <v>1.93</v>
      </c>
      <c r="AA82" s="120">
        <v>5.74</v>
      </c>
    </row>
    <row r="83" spans="1:27" s="108" customFormat="1" ht="14.25" customHeight="1" x14ac:dyDescent="0.25">
      <c r="A83" s="108" t="s">
        <v>230</v>
      </c>
      <c r="B83" s="108" t="s">
        <v>231</v>
      </c>
      <c r="C83" s="114">
        <v>7.21</v>
      </c>
      <c r="D83" s="108">
        <v>7.42</v>
      </c>
      <c r="E83" s="108">
        <v>7.75</v>
      </c>
      <c r="F83" s="108">
        <v>2.86</v>
      </c>
      <c r="G83" s="115">
        <v>3.395703396</v>
      </c>
      <c r="H83" s="116">
        <v>56.95</v>
      </c>
      <c r="I83" s="117">
        <v>0.187</v>
      </c>
      <c r="J83" s="116">
        <v>12.32</v>
      </c>
      <c r="K83" s="118">
        <v>69.574247139999997</v>
      </c>
      <c r="L83" s="118">
        <v>12.5</v>
      </c>
      <c r="M83" s="118">
        <v>51.483438900000003</v>
      </c>
      <c r="N83" s="115">
        <v>61.402765000000002</v>
      </c>
      <c r="O83" s="119">
        <v>16.531400000000001</v>
      </c>
      <c r="P83" s="120">
        <v>35.56</v>
      </c>
      <c r="Q83" s="121">
        <v>2016</v>
      </c>
      <c r="R83" s="115">
        <v>90.106927529999993</v>
      </c>
      <c r="S83" s="118">
        <v>23.393780270000001</v>
      </c>
      <c r="T83" s="115">
        <v>0.2358300971</v>
      </c>
      <c r="U83" s="115">
        <v>0.90879126210000005</v>
      </c>
      <c r="V83" s="115">
        <v>0.24116395400000001</v>
      </c>
      <c r="W83" s="118">
        <v>50.8</v>
      </c>
      <c r="X83" s="122">
        <v>1.245182699E-2</v>
      </c>
      <c r="Y83" s="118">
        <v>-0.5823763783</v>
      </c>
      <c r="Z83" s="120">
        <v>1.87</v>
      </c>
      <c r="AA83" s="120">
        <v>5.79</v>
      </c>
    </row>
    <row r="84" spans="1:27" s="108" customFormat="1" ht="14.25" customHeight="1" x14ac:dyDescent="0.25">
      <c r="A84" s="108" t="s">
        <v>232</v>
      </c>
      <c r="B84" s="108" t="s">
        <v>233</v>
      </c>
      <c r="C84" s="114">
        <v>7.26</v>
      </c>
      <c r="D84" s="108">
        <v>7.3</v>
      </c>
      <c r="E84" s="108">
        <v>7.66</v>
      </c>
      <c r="F84" s="108">
        <v>3.05</v>
      </c>
      <c r="G84" s="115">
        <v>5.3800170789999999</v>
      </c>
      <c r="H84" s="116">
        <v>47.94</v>
      </c>
      <c r="I84" s="117">
        <v>0.186</v>
      </c>
      <c r="J84" s="116">
        <v>16.32</v>
      </c>
      <c r="K84" s="118">
        <v>65.654205610000005</v>
      </c>
      <c r="L84" s="118">
        <v>12.7</v>
      </c>
      <c r="M84" s="118">
        <v>50.68112687</v>
      </c>
      <c r="N84" s="115">
        <v>57.190984999999998</v>
      </c>
      <c r="O84" s="119">
        <v>16.13411</v>
      </c>
      <c r="P84" s="120">
        <v>27.31</v>
      </c>
      <c r="Q84" s="121">
        <v>2016</v>
      </c>
      <c r="R84" s="115">
        <v>86.657182230000004</v>
      </c>
      <c r="S84" s="118">
        <v>14.50362423</v>
      </c>
      <c r="T84" s="115">
        <v>0.22082993200000001</v>
      </c>
      <c r="U84" s="115">
        <v>1.1022721090000001</v>
      </c>
      <c r="V84" s="115">
        <v>0.22374496099999999</v>
      </c>
      <c r="W84" s="118">
        <v>49.5</v>
      </c>
      <c r="X84" s="122">
        <v>8.2912552130000004E-3</v>
      </c>
      <c r="Y84" s="118">
        <v>-2.1507582099999998</v>
      </c>
      <c r="Z84" s="120">
        <v>1.92</v>
      </c>
      <c r="AA84" s="120">
        <v>5.74</v>
      </c>
    </row>
    <row r="85" spans="1:27" s="108" customFormat="1" ht="14.25" customHeight="1" x14ac:dyDescent="0.25">
      <c r="A85" s="108" t="s">
        <v>234</v>
      </c>
      <c r="B85" s="108" t="s">
        <v>235</v>
      </c>
      <c r="C85" s="114">
        <v>7.35</v>
      </c>
      <c r="D85" s="108">
        <v>7.46</v>
      </c>
      <c r="E85" s="108">
        <v>7.76</v>
      </c>
      <c r="F85" s="108">
        <v>3.01</v>
      </c>
      <c r="G85" s="115">
        <v>6.1911170929999999</v>
      </c>
      <c r="H85" s="116">
        <v>46.51</v>
      </c>
      <c r="I85" s="117">
        <v>0.183</v>
      </c>
      <c r="J85" s="116">
        <v>17.419999999999998</v>
      </c>
      <c r="K85" s="118">
        <v>69.719578080000005</v>
      </c>
      <c r="L85" s="118">
        <v>11.4</v>
      </c>
      <c r="M85" s="118">
        <v>52.56733929</v>
      </c>
      <c r="N85" s="115">
        <v>60.381349999999998</v>
      </c>
      <c r="O85" s="119">
        <v>13.61684</v>
      </c>
      <c r="P85" s="120">
        <v>31.8</v>
      </c>
      <c r="Q85" s="121">
        <v>2014</v>
      </c>
      <c r="R85" s="115">
        <v>68.397964270000003</v>
      </c>
      <c r="S85" s="118">
        <v>19.34240028</v>
      </c>
      <c r="T85" s="115">
        <v>0.21629896909999999</v>
      </c>
      <c r="U85" s="115">
        <v>1.1868969069999999</v>
      </c>
      <c r="V85" s="115">
        <v>0.149732003</v>
      </c>
      <c r="W85" s="118">
        <v>45.7</v>
      </c>
      <c r="X85" s="122">
        <v>6.5274790550000003E-3</v>
      </c>
      <c r="Y85" s="118">
        <v>-1.746974636</v>
      </c>
      <c r="Z85" s="120">
        <v>2</v>
      </c>
      <c r="AA85" s="120">
        <v>5.56</v>
      </c>
    </row>
    <row r="86" spans="1:27" s="108" customFormat="1" ht="14.25" customHeight="1" x14ac:dyDescent="0.25">
      <c r="A86" s="108" t="s">
        <v>236</v>
      </c>
      <c r="B86" s="108" t="s">
        <v>237</v>
      </c>
      <c r="C86" s="114">
        <v>7.28</v>
      </c>
      <c r="D86" s="108">
        <v>7.47</v>
      </c>
      <c r="E86" s="108">
        <v>7.78</v>
      </c>
      <c r="F86" s="108">
        <v>3.03</v>
      </c>
      <c r="G86" s="115">
        <v>7.9283887469999996</v>
      </c>
      <c r="H86" s="116">
        <v>49.26</v>
      </c>
      <c r="I86" s="117">
        <v>0.19</v>
      </c>
      <c r="J86" s="116">
        <v>13.43</v>
      </c>
      <c r="K86" s="118">
        <v>70.42508291</v>
      </c>
      <c r="L86" s="118">
        <v>12.3</v>
      </c>
      <c r="M86" s="118">
        <v>53.021245559999997</v>
      </c>
      <c r="N86" s="115">
        <v>58.344014999999999</v>
      </c>
      <c r="O86" s="119">
        <v>16.333290000000002</v>
      </c>
      <c r="P86" s="120">
        <v>33.520000000000003</v>
      </c>
      <c r="Q86" s="121">
        <v>2016</v>
      </c>
      <c r="R86" s="115">
        <v>58.095841669999999</v>
      </c>
      <c r="S86" s="118">
        <v>13.50110207</v>
      </c>
      <c r="T86" s="115">
        <v>0.19740119759999999</v>
      </c>
      <c r="U86" s="115">
        <v>1.230934132</v>
      </c>
      <c r="V86" s="115">
        <v>0.14847299999999999</v>
      </c>
      <c r="W86" s="118">
        <v>45.5</v>
      </c>
      <c r="X86" s="122">
        <v>0</v>
      </c>
      <c r="Y86" s="118">
        <v>-2.6076110180000001</v>
      </c>
      <c r="Z86" s="120">
        <v>2.02</v>
      </c>
      <c r="AA86" s="120">
        <v>5.53</v>
      </c>
    </row>
    <row r="87" spans="1:27" s="108" customFormat="1" ht="14.25" customHeight="1" x14ac:dyDescent="0.25">
      <c r="A87" s="108" t="s">
        <v>238</v>
      </c>
      <c r="B87" s="108" t="s">
        <v>239</v>
      </c>
      <c r="C87" s="114">
        <v>7.27</v>
      </c>
      <c r="D87" s="108">
        <v>7.43</v>
      </c>
      <c r="E87" s="108">
        <v>7.69</v>
      </c>
      <c r="F87" s="108">
        <v>3.16</v>
      </c>
      <c r="G87" s="115">
        <v>6.4342199859999996</v>
      </c>
      <c r="H87" s="116">
        <v>50.27</v>
      </c>
      <c r="I87" s="117">
        <v>0.20799999999999999</v>
      </c>
      <c r="J87" s="116">
        <v>17.150000000000002</v>
      </c>
      <c r="K87" s="118">
        <v>68.655317819999993</v>
      </c>
      <c r="L87" s="118">
        <v>14.7</v>
      </c>
      <c r="M87" s="118">
        <v>54.174189869999999</v>
      </c>
      <c r="N87" s="115">
        <v>59.42407</v>
      </c>
      <c r="O87" s="119">
        <v>15.47132</v>
      </c>
      <c r="P87" s="120">
        <v>34.79</v>
      </c>
      <c r="Q87" s="121">
        <v>2016</v>
      </c>
      <c r="R87" s="115">
        <v>56.701942199999998</v>
      </c>
      <c r="S87" s="118">
        <v>15.33327244</v>
      </c>
      <c r="T87" s="115">
        <v>0.2121362319</v>
      </c>
      <c r="U87" s="115">
        <v>1.1411884059999999</v>
      </c>
      <c r="V87" s="115">
        <v>0.25268836099999997</v>
      </c>
      <c r="W87" s="118">
        <v>40</v>
      </c>
      <c r="X87" s="122">
        <v>2.4329885440000001E-2</v>
      </c>
      <c r="Y87" s="118">
        <v>0.35651997810000002</v>
      </c>
      <c r="Z87" s="120">
        <v>1.94</v>
      </c>
      <c r="AA87" s="120">
        <v>5.63</v>
      </c>
    </row>
    <row r="88" spans="1:27" s="108" customFormat="1" ht="14.25" customHeight="1" x14ac:dyDescent="0.25">
      <c r="A88" s="108" t="s">
        <v>240</v>
      </c>
      <c r="B88" s="108" t="s">
        <v>241</v>
      </c>
      <c r="C88" s="114">
        <v>7.24</v>
      </c>
      <c r="D88" s="108">
        <v>7.36</v>
      </c>
      <c r="E88" s="108">
        <v>7.53</v>
      </c>
      <c r="F88" s="108">
        <v>3.1</v>
      </c>
      <c r="G88" s="115">
        <v>7.5940860219999999</v>
      </c>
      <c r="H88" s="116">
        <v>50.339999999999996</v>
      </c>
      <c r="I88" s="117">
        <v>0.245</v>
      </c>
      <c r="J88" s="116">
        <v>11.82</v>
      </c>
      <c r="K88" s="118">
        <v>69.530080810000001</v>
      </c>
      <c r="L88" s="118">
        <v>12.8</v>
      </c>
      <c r="M88" s="118">
        <v>55.746405639999999</v>
      </c>
      <c r="N88" s="115">
        <v>60.049869999999999</v>
      </c>
      <c r="O88" s="119">
        <v>15.250629999999999</v>
      </c>
      <c r="P88" s="120">
        <v>40.72</v>
      </c>
      <c r="Q88" s="121">
        <v>2016</v>
      </c>
      <c r="R88" s="115">
        <v>57.767866529999999</v>
      </c>
      <c r="S88" s="118">
        <v>20.821494820000002</v>
      </c>
      <c r="T88" s="115">
        <v>0.18284571429999999</v>
      </c>
      <c r="U88" s="115">
        <v>0.98113142860000002</v>
      </c>
      <c r="V88" s="115">
        <v>0.32871839600000002</v>
      </c>
      <c r="W88" s="118">
        <v>49.8</v>
      </c>
      <c r="X88" s="122">
        <v>0</v>
      </c>
      <c r="Y88" s="118">
        <v>2.395967153</v>
      </c>
      <c r="Z88" s="120">
        <v>1.82</v>
      </c>
      <c r="AA88" s="120">
        <v>5.66</v>
      </c>
    </row>
    <row r="89" spans="1:27" s="108" customFormat="1" ht="14.25" customHeight="1" x14ac:dyDescent="0.25">
      <c r="A89" s="108" t="s">
        <v>242</v>
      </c>
      <c r="B89" s="108" t="s">
        <v>243</v>
      </c>
      <c r="C89" s="114">
        <v>7.31</v>
      </c>
      <c r="D89" s="108">
        <v>7.49</v>
      </c>
      <c r="E89" s="108">
        <v>7.72</v>
      </c>
      <c r="F89" s="108">
        <v>3.02</v>
      </c>
      <c r="G89" s="115">
        <v>5.0561797750000004</v>
      </c>
      <c r="H89" s="116">
        <v>53.290000000000006</v>
      </c>
      <c r="I89" s="117">
        <v>0.193</v>
      </c>
      <c r="J89" s="116">
        <v>12.04</v>
      </c>
      <c r="K89" s="118">
        <v>69.715956559999995</v>
      </c>
      <c r="L89" s="118">
        <v>12.7</v>
      </c>
      <c r="M89" s="118">
        <v>53.555023159999998</v>
      </c>
      <c r="N89" s="115">
        <v>61.617654999999999</v>
      </c>
      <c r="O89" s="119">
        <v>13.59258</v>
      </c>
      <c r="P89" s="120">
        <v>37.380000000000003</v>
      </c>
      <c r="Q89" s="121">
        <v>2016</v>
      </c>
      <c r="R89" s="115">
        <v>60.706796500000003</v>
      </c>
      <c r="S89" s="118">
        <v>14.797999450000001</v>
      </c>
      <c r="T89" s="115">
        <v>0.1563740458</v>
      </c>
      <c r="U89" s="115">
        <v>0.96781679389999997</v>
      </c>
      <c r="V89" s="115">
        <v>0.258324954</v>
      </c>
      <c r="W89" s="118">
        <v>46.1</v>
      </c>
      <c r="X89" s="122">
        <v>4.9186697950000004E-3</v>
      </c>
      <c r="Y89" s="118">
        <v>-1.112771218</v>
      </c>
      <c r="Z89" s="120">
        <v>1.7</v>
      </c>
      <c r="AA89" s="120">
        <v>5.88</v>
      </c>
    </row>
    <row r="90" spans="1:27" s="108" customFormat="1" ht="14.25" customHeight="1" x14ac:dyDescent="0.25">
      <c r="A90" s="108" t="s">
        <v>244</v>
      </c>
      <c r="B90" s="108" t="s">
        <v>245</v>
      </c>
      <c r="C90" s="114">
        <v>7.13</v>
      </c>
      <c r="D90" s="108">
        <v>7.38</v>
      </c>
      <c r="E90" s="108">
        <v>7.68</v>
      </c>
      <c r="F90" s="108">
        <v>2.95</v>
      </c>
      <c r="G90" s="115">
        <v>8.2530949109999998</v>
      </c>
      <c r="H90" s="116">
        <v>51.83</v>
      </c>
      <c r="I90" s="117">
        <v>0.245</v>
      </c>
      <c r="J90" s="116">
        <v>13.38</v>
      </c>
      <c r="K90" s="118">
        <v>67.910897050000003</v>
      </c>
      <c r="L90" s="118">
        <v>13.2</v>
      </c>
      <c r="M90" s="118">
        <v>47.940407059999998</v>
      </c>
      <c r="N90" s="115">
        <v>57.346110000000003</v>
      </c>
      <c r="O90" s="119">
        <v>17.262650000000001</v>
      </c>
      <c r="P90" s="120">
        <v>35.03</v>
      </c>
      <c r="Q90" s="121">
        <v>2016</v>
      </c>
      <c r="R90" s="115">
        <v>60.996755159999999</v>
      </c>
      <c r="S90" s="123" t="s">
        <v>450</v>
      </c>
      <c r="T90" s="115">
        <v>0.1542352941</v>
      </c>
      <c r="U90" s="115">
        <v>0.99426470590000005</v>
      </c>
      <c r="V90" s="115">
        <v>0.16470637099999999</v>
      </c>
      <c r="W90" s="118">
        <v>47.2</v>
      </c>
      <c r="X90" s="122">
        <v>0</v>
      </c>
      <c r="Y90" s="118">
        <v>-0.89186661199999995</v>
      </c>
      <c r="Z90" s="120">
        <v>1.99</v>
      </c>
      <c r="AA90" s="120">
        <v>5.65</v>
      </c>
    </row>
    <row r="91" spans="1:27" s="108" customFormat="1" ht="14.25" customHeight="1" x14ac:dyDescent="0.25">
      <c r="A91" s="108" t="s">
        <v>246</v>
      </c>
      <c r="B91" s="108" t="s">
        <v>247</v>
      </c>
      <c r="C91" s="114">
        <v>7.27</v>
      </c>
      <c r="D91" s="108">
        <v>7.45</v>
      </c>
      <c r="E91" s="108">
        <v>7.72</v>
      </c>
      <c r="F91" s="108">
        <v>2.97</v>
      </c>
      <c r="G91" s="115">
        <v>8.0621301780000003</v>
      </c>
      <c r="H91" s="116">
        <v>49.97</v>
      </c>
      <c r="I91" s="117">
        <v>0.247</v>
      </c>
      <c r="J91" s="116">
        <v>11.91</v>
      </c>
      <c r="K91" s="118">
        <v>68.197438300000002</v>
      </c>
      <c r="L91" s="118">
        <v>13.7</v>
      </c>
      <c r="M91" s="118">
        <v>50.606916849999998</v>
      </c>
      <c r="N91" s="115">
        <v>59.476165000000002</v>
      </c>
      <c r="O91" s="119">
        <v>16.817399999999999</v>
      </c>
      <c r="P91" s="120">
        <v>33.4</v>
      </c>
      <c r="Q91" s="121">
        <v>2016</v>
      </c>
      <c r="R91" s="115">
        <v>77.470097670000001</v>
      </c>
      <c r="S91" s="118">
        <v>17.230346050000001</v>
      </c>
      <c r="T91" s="115">
        <v>0.15712432430000001</v>
      </c>
      <c r="U91" s="115">
        <v>0.94676216219999998</v>
      </c>
      <c r="V91" s="115">
        <v>0.20742949399999999</v>
      </c>
      <c r="W91" s="118">
        <v>47.8</v>
      </c>
      <c r="X91" s="122">
        <v>0</v>
      </c>
      <c r="Y91" s="118">
        <v>-1.2920013699999999</v>
      </c>
      <c r="Z91" s="120">
        <v>2.04</v>
      </c>
      <c r="AA91" s="120">
        <v>5.63</v>
      </c>
    </row>
    <row r="92" spans="1:27" s="108" customFormat="1" ht="14.25" customHeight="1" x14ac:dyDescent="0.25">
      <c r="A92" s="108" t="s">
        <v>248</v>
      </c>
      <c r="B92" s="108" t="s">
        <v>249</v>
      </c>
      <c r="C92" s="114">
        <v>7.2</v>
      </c>
      <c r="D92" s="108">
        <v>7.28</v>
      </c>
      <c r="E92" s="108">
        <v>7.53</v>
      </c>
      <c r="F92" s="108">
        <v>2.88</v>
      </c>
      <c r="G92" s="115">
        <v>8.8809946709999998</v>
      </c>
      <c r="H92" s="116">
        <v>50.129999999999995</v>
      </c>
      <c r="I92" s="117">
        <v>0.28199999999999997</v>
      </c>
      <c r="J92" s="116">
        <v>11.65</v>
      </c>
      <c r="K92" s="118">
        <v>63.696848729999999</v>
      </c>
      <c r="L92" s="118">
        <v>16</v>
      </c>
      <c r="M92" s="118">
        <v>51.07949292</v>
      </c>
      <c r="N92" s="115">
        <v>58.895425000000003</v>
      </c>
      <c r="O92" s="119">
        <v>13.786060000000001</v>
      </c>
      <c r="P92" s="120">
        <v>32.24</v>
      </c>
      <c r="Q92" s="121">
        <v>2016</v>
      </c>
      <c r="R92" s="115">
        <v>57.979200079999998</v>
      </c>
      <c r="S92" s="118">
        <v>18.425531670000002</v>
      </c>
      <c r="T92" s="115">
        <v>0.27120344289999998</v>
      </c>
      <c r="U92" s="115">
        <v>1.3198075119999999</v>
      </c>
      <c r="V92" s="115">
        <v>0.209686495</v>
      </c>
      <c r="W92" s="118">
        <v>44.6</v>
      </c>
      <c r="X92" s="122">
        <v>2.6676886879999999E-3</v>
      </c>
      <c r="Y92" s="118">
        <v>0.56656494359999998</v>
      </c>
      <c r="Z92" s="120">
        <v>1.76</v>
      </c>
      <c r="AA92" s="120">
        <v>5.78</v>
      </c>
    </row>
    <row r="93" spans="1:27" s="108" customFormat="1" ht="14.25" customHeight="1" x14ac:dyDescent="0.25">
      <c r="A93" s="108" t="s">
        <v>250</v>
      </c>
      <c r="B93" s="108" t="s">
        <v>251</v>
      </c>
      <c r="C93" s="114">
        <v>7.35</v>
      </c>
      <c r="D93" s="108">
        <v>7.44</v>
      </c>
      <c r="E93" s="108">
        <v>7.65</v>
      </c>
      <c r="F93" s="108">
        <v>2.64</v>
      </c>
      <c r="G93" s="115">
        <v>4.0925266899999997</v>
      </c>
      <c r="H93" s="116">
        <v>55.46</v>
      </c>
      <c r="I93" s="117">
        <v>0.22</v>
      </c>
      <c r="J93" s="116">
        <v>10.42</v>
      </c>
      <c r="K93" s="118">
        <v>65.398826339999999</v>
      </c>
      <c r="L93" s="118">
        <v>15.3</v>
      </c>
      <c r="M93" s="118">
        <v>58.787700999999998</v>
      </c>
      <c r="N93" s="115">
        <v>63.342149999999997</v>
      </c>
      <c r="O93" s="119">
        <v>12.26399</v>
      </c>
      <c r="P93" s="120">
        <v>28.21</v>
      </c>
      <c r="Q93" s="121">
        <v>2016</v>
      </c>
      <c r="R93" s="115">
        <v>70.190588230000003</v>
      </c>
      <c r="S93" s="118">
        <v>15.09463596</v>
      </c>
      <c r="T93" s="115">
        <v>0.25414871789999999</v>
      </c>
      <c r="U93" s="115">
        <v>1.182748718</v>
      </c>
      <c r="V93" s="115">
        <v>0.278088593</v>
      </c>
      <c r="W93" s="118">
        <v>47.7</v>
      </c>
      <c r="X93" s="122">
        <v>8.5007268120000003E-3</v>
      </c>
      <c r="Y93" s="118">
        <v>0.71557247840000004</v>
      </c>
      <c r="Z93" s="120">
        <v>1.61</v>
      </c>
      <c r="AA93" s="120">
        <v>6.03</v>
      </c>
    </row>
    <row r="94" spans="1:27" s="108" customFormat="1" ht="14.25" customHeight="1" x14ac:dyDescent="0.25">
      <c r="A94" s="108" t="s">
        <v>252</v>
      </c>
      <c r="B94" s="108" t="s">
        <v>253</v>
      </c>
      <c r="C94" s="114">
        <v>7.24</v>
      </c>
      <c r="D94" s="108">
        <v>7.62</v>
      </c>
      <c r="E94" s="108">
        <v>7.75</v>
      </c>
      <c r="F94" s="108">
        <v>2.72</v>
      </c>
      <c r="G94" s="115">
        <v>6.5798492120000001</v>
      </c>
      <c r="H94" s="116">
        <v>53.65</v>
      </c>
      <c r="I94" s="117">
        <v>0.186</v>
      </c>
      <c r="J94" s="116">
        <v>11.790000000000001</v>
      </c>
      <c r="K94" s="118">
        <v>64.407656489999994</v>
      </c>
      <c r="L94" s="118">
        <v>12.5</v>
      </c>
      <c r="M94" s="118">
        <v>46.458252299999998</v>
      </c>
      <c r="N94" s="115">
        <v>61.691625000000002</v>
      </c>
      <c r="O94" s="119">
        <v>13.586349999999999</v>
      </c>
      <c r="P94" s="120">
        <v>30.61</v>
      </c>
      <c r="Q94" s="121">
        <v>2016</v>
      </c>
      <c r="R94" s="115">
        <v>52.737277740000003</v>
      </c>
      <c r="S94" s="118">
        <v>20.49313875</v>
      </c>
      <c r="T94" s="115">
        <v>0.2224378109</v>
      </c>
      <c r="U94" s="115">
        <v>1.1256268659999999</v>
      </c>
      <c r="V94" s="115">
        <v>0.206900906</v>
      </c>
      <c r="W94" s="118">
        <v>44.8</v>
      </c>
      <c r="X94" s="122">
        <v>3.148277577E-3</v>
      </c>
      <c r="Y94" s="118">
        <v>-2.853195581</v>
      </c>
      <c r="Z94" s="120">
        <v>1.82</v>
      </c>
      <c r="AA94" s="120">
        <v>5.91</v>
      </c>
    </row>
    <row r="95" spans="1:27" s="108" customFormat="1" ht="14.25" customHeight="1" x14ac:dyDescent="0.25">
      <c r="A95" s="108" t="s">
        <v>254</v>
      </c>
      <c r="B95" s="108" t="s">
        <v>255</v>
      </c>
      <c r="C95" s="114">
        <v>7.36</v>
      </c>
      <c r="D95" s="108">
        <v>7.37</v>
      </c>
      <c r="E95" s="108">
        <v>7.64</v>
      </c>
      <c r="F95" s="108">
        <v>2.74</v>
      </c>
      <c r="G95" s="115">
        <v>8.8662790699999992</v>
      </c>
      <c r="H95" s="116">
        <v>49.32</v>
      </c>
      <c r="I95" s="117">
        <v>0.29199999999999998</v>
      </c>
      <c r="J95" s="116">
        <v>9.7199999999999989</v>
      </c>
      <c r="K95" s="118">
        <v>60.520338629999998</v>
      </c>
      <c r="L95" s="118">
        <v>13</v>
      </c>
      <c r="M95" s="118">
        <v>50.817118219999998</v>
      </c>
      <c r="N95" s="115">
        <v>58.676409999999997</v>
      </c>
      <c r="O95" s="119">
        <v>14.671340000000001</v>
      </c>
      <c r="P95" s="120">
        <v>27.48</v>
      </c>
      <c r="Q95" s="121">
        <v>2016</v>
      </c>
      <c r="R95" s="115">
        <v>72.061437900000001</v>
      </c>
      <c r="S95" s="118">
        <v>18.17849013</v>
      </c>
      <c r="T95" s="115">
        <v>0.25145161290000001</v>
      </c>
      <c r="U95" s="115">
        <v>1.387768817</v>
      </c>
      <c r="V95" s="115">
        <v>0.25180592200000002</v>
      </c>
      <c r="W95" s="118">
        <v>51.4</v>
      </c>
      <c r="X95" s="122">
        <v>3.0987381939999998E-3</v>
      </c>
      <c r="Y95" s="118">
        <v>-1.403628256</v>
      </c>
      <c r="Z95" s="120">
        <v>1.89</v>
      </c>
      <c r="AA95" s="120">
        <v>5.51</v>
      </c>
    </row>
    <row r="96" spans="1:27" s="108" customFormat="1" ht="14.25" customHeight="1" x14ac:dyDescent="0.25">
      <c r="A96" s="108" t="s">
        <v>256</v>
      </c>
      <c r="B96" s="108" t="s">
        <v>257</v>
      </c>
      <c r="C96" s="114">
        <v>7.45</v>
      </c>
      <c r="D96" s="108">
        <v>7.52</v>
      </c>
      <c r="E96" s="108">
        <v>7.77</v>
      </c>
      <c r="F96" s="108">
        <v>2.76</v>
      </c>
      <c r="G96" s="115">
        <v>6.1845861080000004</v>
      </c>
      <c r="H96" s="116">
        <v>57.54</v>
      </c>
      <c r="I96" s="117">
        <v>0.13</v>
      </c>
      <c r="J96" s="116">
        <v>11.899999999999999</v>
      </c>
      <c r="K96" s="118">
        <v>71.789546560000005</v>
      </c>
      <c r="L96" s="118">
        <v>12.5</v>
      </c>
      <c r="M96" s="118">
        <v>56.33551061</v>
      </c>
      <c r="N96" s="115">
        <v>65.890934999999999</v>
      </c>
      <c r="O96" s="119">
        <v>11.487959999999999</v>
      </c>
      <c r="P96" s="120">
        <v>32.119999999999997</v>
      </c>
      <c r="Q96" s="121">
        <v>2016</v>
      </c>
      <c r="R96" s="115">
        <v>38.374771359999997</v>
      </c>
      <c r="S96" s="118">
        <v>24.707822459999999</v>
      </c>
      <c r="T96" s="115">
        <v>0.19956716420000001</v>
      </c>
      <c r="U96" s="115">
        <v>1.2174104480000001</v>
      </c>
      <c r="V96" s="115">
        <v>0.141583557</v>
      </c>
      <c r="W96" s="118">
        <v>46.3</v>
      </c>
      <c r="X96" s="122">
        <v>4.7222602630000001E-3</v>
      </c>
      <c r="Y96" s="118">
        <v>-2.4596736199999998</v>
      </c>
      <c r="Z96" s="120">
        <v>1.68</v>
      </c>
      <c r="AA96" s="120">
        <v>6.07</v>
      </c>
    </row>
    <row r="97" spans="1:27" s="108" customFormat="1" ht="14.25" customHeight="1" x14ac:dyDescent="0.25">
      <c r="A97" s="108" t="s">
        <v>258</v>
      </c>
      <c r="B97" s="108" t="s">
        <v>259</v>
      </c>
      <c r="C97" s="114">
        <v>7.47</v>
      </c>
      <c r="D97" s="108">
        <v>7.58</v>
      </c>
      <c r="E97" s="108">
        <v>7.78</v>
      </c>
      <c r="F97" s="108">
        <v>2.71</v>
      </c>
      <c r="G97" s="115">
        <v>5.601317957</v>
      </c>
      <c r="H97" s="116">
        <v>49.15</v>
      </c>
      <c r="I97" s="117">
        <v>0.23699999999999999</v>
      </c>
      <c r="J97" s="116">
        <v>10.84</v>
      </c>
      <c r="K97" s="118">
        <v>64.812419149999997</v>
      </c>
      <c r="L97" s="118">
        <v>11</v>
      </c>
      <c r="M97" s="118">
        <v>49.496038069999997</v>
      </c>
      <c r="N97" s="115">
        <v>58.51925</v>
      </c>
      <c r="O97" s="119">
        <v>14.02374</v>
      </c>
      <c r="P97" s="120">
        <v>30.73</v>
      </c>
      <c r="Q97" s="121">
        <v>2016</v>
      </c>
      <c r="R97" s="115">
        <v>39.395093000000003</v>
      </c>
      <c r="S97" s="118">
        <v>18.00452473</v>
      </c>
      <c r="T97" s="115">
        <v>0.24299999999999999</v>
      </c>
      <c r="U97" s="115">
        <v>1.284796407</v>
      </c>
      <c r="V97" s="115">
        <v>0.15548943100000001</v>
      </c>
      <c r="W97" s="118">
        <v>43.1</v>
      </c>
      <c r="X97" s="122">
        <v>0</v>
      </c>
      <c r="Y97" s="118">
        <v>-2.124811206</v>
      </c>
      <c r="Z97" s="120">
        <v>1.87</v>
      </c>
      <c r="AA97" s="120">
        <v>5.72</v>
      </c>
    </row>
    <row r="98" spans="1:27" s="108" customFormat="1" ht="14.25" customHeight="1" x14ac:dyDescent="0.25">
      <c r="A98" s="108" t="s">
        <v>260</v>
      </c>
      <c r="B98" s="108" t="s">
        <v>261</v>
      </c>
      <c r="C98" s="114">
        <v>6.99</v>
      </c>
      <c r="D98" s="108">
        <v>7.02</v>
      </c>
      <c r="E98" s="108">
        <v>7.34</v>
      </c>
      <c r="F98" s="108">
        <v>1.95</v>
      </c>
      <c r="G98" s="115">
        <v>8.2179930799999994</v>
      </c>
      <c r="H98" s="116">
        <v>48.47</v>
      </c>
      <c r="I98" s="117">
        <v>0.25</v>
      </c>
      <c r="J98" s="116">
        <v>10.58</v>
      </c>
      <c r="K98" s="118">
        <v>62.398202750000003</v>
      </c>
      <c r="L98" s="118">
        <v>12.4</v>
      </c>
      <c r="M98" s="118">
        <v>49.8577376</v>
      </c>
      <c r="N98" s="115">
        <v>57.952725000000001</v>
      </c>
      <c r="O98" s="119">
        <v>13.186349999999999</v>
      </c>
      <c r="P98" s="120">
        <v>29</v>
      </c>
      <c r="Q98" s="121">
        <v>2016</v>
      </c>
      <c r="R98" s="115">
        <v>85.382013299999997</v>
      </c>
      <c r="S98" s="118">
        <v>27.62198291</v>
      </c>
      <c r="T98" s="115">
        <v>0.25390506330000001</v>
      </c>
      <c r="U98" s="115">
        <v>1.1606708859999999</v>
      </c>
      <c r="V98" s="115">
        <v>0.26057020600000003</v>
      </c>
      <c r="W98" s="118">
        <v>50.8</v>
      </c>
      <c r="X98" s="122">
        <v>7.7935944450000004E-3</v>
      </c>
      <c r="Y98" s="118">
        <v>-0.67665004569999998</v>
      </c>
      <c r="Z98" s="120">
        <v>1.95</v>
      </c>
      <c r="AA98" s="120">
        <v>5.2</v>
      </c>
    </row>
    <row r="99" spans="1:27" s="108" customFormat="1" ht="14.25" customHeight="1" x14ac:dyDescent="0.25">
      <c r="A99" s="108" t="s">
        <v>262</v>
      </c>
      <c r="B99" s="108" t="s">
        <v>263</v>
      </c>
      <c r="C99" s="114">
        <v>7.34</v>
      </c>
      <c r="D99" s="108">
        <v>7.47</v>
      </c>
      <c r="E99" s="108">
        <v>7.73</v>
      </c>
      <c r="F99" s="108">
        <v>3.16</v>
      </c>
      <c r="G99" s="115">
        <v>6.6584463630000004</v>
      </c>
      <c r="H99" s="116">
        <v>46.57</v>
      </c>
      <c r="I99" s="117">
        <v>0.22700000000000001</v>
      </c>
      <c r="J99" s="116">
        <v>9.56</v>
      </c>
      <c r="K99" s="118">
        <v>66.181818179999993</v>
      </c>
      <c r="L99" s="118">
        <v>15.4</v>
      </c>
      <c r="M99" s="118">
        <v>55.886425010000004</v>
      </c>
      <c r="N99" s="115">
        <v>61.692965000000001</v>
      </c>
      <c r="O99" s="119">
        <v>13.323410000000001</v>
      </c>
      <c r="P99" s="120">
        <v>38.619999999999997</v>
      </c>
      <c r="Q99" s="121">
        <v>2016</v>
      </c>
      <c r="R99" s="115">
        <v>70.11142366</v>
      </c>
      <c r="S99" s="118">
        <v>12.39744391</v>
      </c>
      <c r="T99" s="115">
        <v>0.23803870969999999</v>
      </c>
      <c r="U99" s="115">
        <v>1.0830580649999999</v>
      </c>
      <c r="V99" s="115">
        <v>0.21359958700000001</v>
      </c>
      <c r="W99" s="118">
        <v>51.3</v>
      </c>
      <c r="X99" s="122">
        <v>9.3584063759999999E-3</v>
      </c>
      <c r="Y99" s="118">
        <v>-0.89154192489999995</v>
      </c>
      <c r="Z99" s="120">
        <v>1.88</v>
      </c>
      <c r="AA99" s="120">
        <v>5.83</v>
      </c>
    </row>
    <row r="100" spans="1:27" s="108" customFormat="1" ht="14.25" customHeight="1" x14ac:dyDescent="0.25">
      <c r="A100" s="108" t="s">
        <v>264</v>
      </c>
      <c r="B100" s="108" t="s">
        <v>265</v>
      </c>
      <c r="C100" s="114">
        <v>7.44</v>
      </c>
      <c r="D100" s="108">
        <v>7.57</v>
      </c>
      <c r="E100" s="108">
        <v>7.83</v>
      </c>
      <c r="F100" s="108">
        <v>2.89</v>
      </c>
      <c r="G100" s="115">
        <v>3.3238366570000002</v>
      </c>
      <c r="H100" s="116">
        <v>54.269999999999996</v>
      </c>
      <c r="I100" s="117">
        <v>0.16400000000000001</v>
      </c>
      <c r="J100" s="116">
        <v>13.07</v>
      </c>
      <c r="K100" s="118">
        <v>67.54578755</v>
      </c>
      <c r="L100" s="118">
        <v>14.2</v>
      </c>
      <c r="M100" s="118">
        <v>56.47250476</v>
      </c>
      <c r="N100" s="115">
        <v>64.566199999999995</v>
      </c>
      <c r="O100" s="119">
        <v>12.67844</v>
      </c>
      <c r="P100" s="120">
        <v>38.31</v>
      </c>
      <c r="Q100" s="121">
        <v>2016</v>
      </c>
      <c r="R100" s="115">
        <v>49.267070510000003</v>
      </c>
      <c r="S100" s="118">
        <v>20.44765902</v>
      </c>
      <c r="T100" s="115">
        <v>0.26671093750000002</v>
      </c>
      <c r="U100" s="115">
        <v>1.04965625</v>
      </c>
      <c r="V100" s="115">
        <v>0.28085335500000003</v>
      </c>
      <c r="W100" s="118">
        <v>48.7</v>
      </c>
      <c r="X100" s="122">
        <v>1.4301377699999999E-2</v>
      </c>
      <c r="Y100" s="118">
        <v>-0.83212320080000002</v>
      </c>
      <c r="Z100" s="120">
        <v>1.76</v>
      </c>
      <c r="AA100" s="120">
        <v>5.92</v>
      </c>
    </row>
    <row r="101" spans="1:27" s="108" customFormat="1" ht="14.25" customHeight="1" x14ac:dyDescent="0.25">
      <c r="A101" s="108" t="s">
        <v>266</v>
      </c>
      <c r="B101" s="108" t="s">
        <v>267</v>
      </c>
      <c r="C101" s="114">
        <v>7.25</v>
      </c>
      <c r="D101" s="108">
        <v>7.44</v>
      </c>
      <c r="E101" s="108">
        <v>7.68</v>
      </c>
      <c r="F101" s="108">
        <v>3.05</v>
      </c>
      <c r="G101" s="115">
        <v>6.0562708629999999</v>
      </c>
      <c r="H101" s="116">
        <v>51.359999999999992</v>
      </c>
      <c r="I101" s="117">
        <v>0.17</v>
      </c>
      <c r="J101" s="116">
        <v>11.51</v>
      </c>
      <c r="K101" s="118">
        <v>66.895943560000006</v>
      </c>
      <c r="L101" s="118">
        <v>12.9</v>
      </c>
      <c r="M101" s="118">
        <v>54.804022740000001</v>
      </c>
      <c r="N101" s="115">
        <v>61.608440000000002</v>
      </c>
      <c r="O101" s="119">
        <v>11.59524</v>
      </c>
      <c r="P101" s="120">
        <v>36.32</v>
      </c>
      <c r="Q101" s="121">
        <v>2016</v>
      </c>
      <c r="R101" s="115">
        <v>57.989741410000001</v>
      </c>
      <c r="S101" s="118">
        <v>17.58786138</v>
      </c>
      <c r="T101" s="115">
        <v>0.21905019310000001</v>
      </c>
      <c r="U101" s="115">
        <v>1.1290656370000001</v>
      </c>
      <c r="V101" s="115">
        <v>0.30296475099999998</v>
      </c>
      <c r="W101" s="118">
        <v>42.7</v>
      </c>
      <c r="X101" s="122">
        <v>2.2880834329999999E-2</v>
      </c>
      <c r="Y101" s="118">
        <v>-1.317077058</v>
      </c>
      <c r="Z101" s="120">
        <v>1.93</v>
      </c>
      <c r="AA101" s="120">
        <v>5.67</v>
      </c>
    </row>
    <row r="102" spans="1:27" s="108" customFormat="1" ht="14.25" customHeight="1" x14ac:dyDescent="0.25">
      <c r="A102" s="108" t="s">
        <v>268</v>
      </c>
      <c r="B102" s="108" t="s">
        <v>269</v>
      </c>
      <c r="C102" s="114">
        <v>7.33</v>
      </c>
      <c r="D102" s="108">
        <v>7.46</v>
      </c>
      <c r="E102" s="108">
        <v>7.7</v>
      </c>
      <c r="F102" s="108">
        <v>3.06</v>
      </c>
      <c r="G102" s="115">
        <v>4.1728031420000002</v>
      </c>
      <c r="H102" s="116">
        <v>50.93</v>
      </c>
      <c r="I102" s="117">
        <v>0.18</v>
      </c>
      <c r="J102" s="116">
        <v>13.600000000000001</v>
      </c>
      <c r="K102" s="118">
        <v>62.468914750000003</v>
      </c>
      <c r="L102" s="118">
        <v>12.9</v>
      </c>
      <c r="M102" s="118">
        <v>56.341235439999998</v>
      </c>
      <c r="N102" s="115">
        <v>61.618295000000003</v>
      </c>
      <c r="O102" s="119">
        <v>13.49409</v>
      </c>
      <c r="P102" s="120">
        <v>34.619999999999997</v>
      </c>
      <c r="Q102" s="121">
        <v>2016</v>
      </c>
      <c r="R102" s="115">
        <v>61.243841029999999</v>
      </c>
      <c r="S102" s="118">
        <v>20.52985554</v>
      </c>
      <c r="T102" s="115">
        <v>0.2133879668</v>
      </c>
      <c r="U102" s="115">
        <v>1.1807800829999999</v>
      </c>
      <c r="V102" s="115">
        <v>0.26951635400000001</v>
      </c>
      <c r="W102" s="118">
        <v>45.2</v>
      </c>
      <c r="X102" s="122">
        <v>2.302547001E-2</v>
      </c>
      <c r="Y102" s="118">
        <v>0.81828658750000005</v>
      </c>
      <c r="Z102" s="120">
        <v>1.86</v>
      </c>
      <c r="AA102" s="120">
        <v>5.8</v>
      </c>
    </row>
    <row r="103" spans="1:27" s="108" customFormat="1" ht="14.25" customHeight="1" x14ac:dyDescent="0.25">
      <c r="A103" s="108" t="s">
        <v>270</v>
      </c>
      <c r="B103" s="108" t="s">
        <v>271</v>
      </c>
      <c r="C103" s="114">
        <v>7.31</v>
      </c>
      <c r="D103" s="108">
        <v>7.42</v>
      </c>
      <c r="E103" s="108">
        <v>7.72</v>
      </c>
      <c r="F103" s="108">
        <v>3.19</v>
      </c>
      <c r="G103" s="115">
        <v>5.528846154</v>
      </c>
      <c r="H103" s="116">
        <v>49.120000000000005</v>
      </c>
      <c r="I103" s="117">
        <v>0.16900000000000001</v>
      </c>
      <c r="J103" s="116">
        <v>14.14</v>
      </c>
      <c r="K103" s="118">
        <v>65.238095240000007</v>
      </c>
      <c r="L103" s="118">
        <v>13</v>
      </c>
      <c r="M103" s="118">
        <v>57.308604340000002</v>
      </c>
      <c r="N103" s="115">
        <v>59.572965000000003</v>
      </c>
      <c r="O103" s="119">
        <v>13.59577</v>
      </c>
      <c r="P103" s="120">
        <v>30.51</v>
      </c>
      <c r="Q103" s="121">
        <v>2016</v>
      </c>
      <c r="R103" s="115">
        <v>99.591015130000002</v>
      </c>
      <c r="S103" s="118">
        <v>16.567609730000001</v>
      </c>
      <c r="T103" s="115">
        <v>0.21053110050000001</v>
      </c>
      <c r="U103" s="115">
        <v>1.1899712920000001</v>
      </c>
      <c r="V103" s="115">
        <v>0.217054728</v>
      </c>
      <c r="W103" s="118">
        <v>46.3</v>
      </c>
      <c r="X103" s="122">
        <v>8.9064643119999998E-3</v>
      </c>
      <c r="Y103" s="118">
        <v>-2.310114172</v>
      </c>
      <c r="Z103" s="120">
        <v>2.04</v>
      </c>
      <c r="AA103" s="120">
        <v>5.51</v>
      </c>
    </row>
    <row r="104" spans="1:27" s="108" customFormat="1" ht="14.25" customHeight="1" x14ac:dyDescent="0.25">
      <c r="A104" s="108" t="s">
        <v>272</v>
      </c>
      <c r="B104" s="125" t="s">
        <v>273</v>
      </c>
      <c r="C104" s="114">
        <v>7.22</v>
      </c>
      <c r="D104" s="108">
        <v>7.37</v>
      </c>
      <c r="E104" s="108">
        <v>7.56</v>
      </c>
      <c r="F104" s="108">
        <v>3.22</v>
      </c>
      <c r="G104" s="115">
        <v>6.4102564099999997</v>
      </c>
      <c r="H104" s="116">
        <v>53.680000000000007</v>
      </c>
      <c r="I104" s="117">
        <v>0.221</v>
      </c>
      <c r="J104" s="116">
        <v>11.200000000000001</v>
      </c>
      <c r="K104" s="118">
        <v>68.036332180000002</v>
      </c>
      <c r="L104" s="118">
        <v>12.2</v>
      </c>
      <c r="M104" s="118">
        <v>46.303957619999998</v>
      </c>
      <c r="N104" s="115">
        <v>58.010240000000003</v>
      </c>
      <c r="O104" s="119">
        <v>14.54571</v>
      </c>
      <c r="P104" s="120">
        <v>36.01</v>
      </c>
      <c r="Q104" s="121">
        <v>2016</v>
      </c>
      <c r="R104" s="115">
        <v>57.961385149999998</v>
      </c>
      <c r="S104" s="118">
        <v>14.495796520000001</v>
      </c>
      <c r="T104" s="115">
        <v>0.16346031750000001</v>
      </c>
      <c r="U104" s="115">
        <v>0.93098412699999999</v>
      </c>
      <c r="V104" s="115">
        <v>0.20163838000000001</v>
      </c>
      <c r="W104" s="118">
        <v>53.7</v>
      </c>
      <c r="X104" s="122">
        <v>4.9605143059999997E-3</v>
      </c>
      <c r="Y104" s="118">
        <v>-1.081695528</v>
      </c>
      <c r="Z104" s="120">
        <v>1.86</v>
      </c>
      <c r="AA104" s="120">
        <v>5.73</v>
      </c>
    </row>
    <row r="105" spans="1:27" s="126" customFormat="1" ht="14.25" hidden="1" customHeight="1" x14ac:dyDescent="0.25">
      <c r="A105" s="126" t="s">
        <v>274</v>
      </c>
      <c r="B105" s="126" t="s">
        <v>275</v>
      </c>
      <c r="C105" s="127"/>
      <c r="F105" s="128"/>
      <c r="G105" s="129"/>
      <c r="H105" s="130" t="s">
        <v>468</v>
      </c>
      <c r="I105" s="131">
        <v>9.1999999999999998E-2</v>
      </c>
      <c r="J105" s="130">
        <v>12.11</v>
      </c>
      <c r="K105" s="132">
        <v>78.571428569999995</v>
      </c>
      <c r="L105" s="133"/>
      <c r="M105" s="132">
        <v>45.794802670000003</v>
      </c>
      <c r="N105" s="129"/>
      <c r="O105" s="134">
        <v>12.180479999999999</v>
      </c>
      <c r="P105" s="133">
        <v>56.01</v>
      </c>
      <c r="Q105" s="135" t="s">
        <v>276</v>
      </c>
      <c r="R105" s="130"/>
      <c r="S105" s="133" t="s">
        <v>450</v>
      </c>
      <c r="T105" s="129">
        <v>0.3311666667</v>
      </c>
      <c r="U105" s="129">
        <v>2.0455000000000001</v>
      </c>
      <c r="V105" s="129">
        <v>0.30733070299999998</v>
      </c>
      <c r="W105" s="133"/>
      <c r="X105" s="122">
        <v>0</v>
      </c>
      <c r="Y105" s="133"/>
      <c r="Z105" s="133"/>
      <c r="AA105" s="133"/>
    </row>
    <row r="106" spans="1:27" s="108" customFormat="1" ht="14.25" customHeight="1" x14ac:dyDescent="0.25">
      <c r="A106" s="108" t="s">
        <v>277</v>
      </c>
      <c r="B106" s="108" t="s">
        <v>278</v>
      </c>
      <c r="C106" s="114">
        <v>7.22</v>
      </c>
      <c r="D106" s="108">
        <v>7.25</v>
      </c>
      <c r="E106" s="108">
        <v>7.56</v>
      </c>
      <c r="F106" s="108">
        <v>3.09</v>
      </c>
      <c r="G106" s="115">
        <v>7.3881373569999997</v>
      </c>
      <c r="H106" s="116">
        <v>52.62</v>
      </c>
      <c r="I106" s="117">
        <v>0.27900000000000003</v>
      </c>
      <c r="J106" s="116">
        <v>13.900000000000002</v>
      </c>
      <c r="K106" s="118">
        <v>69.802649360000004</v>
      </c>
      <c r="L106" s="118">
        <v>15</v>
      </c>
      <c r="M106" s="118">
        <v>45.959971330000002</v>
      </c>
      <c r="N106" s="115">
        <v>59.133395</v>
      </c>
      <c r="O106" s="119">
        <v>12.23302</v>
      </c>
      <c r="P106" s="120">
        <v>36.81</v>
      </c>
      <c r="Q106" s="121" t="s">
        <v>276</v>
      </c>
      <c r="R106" s="115">
        <v>44.42531829</v>
      </c>
      <c r="S106" s="118">
        <v>25.476530990000001</v>
      </c>
      <c r="T106" s="115">
        <v>0.23084545449999999</v>
      </c>
      <c r="U106" s="115">
        <v>1.3336272730000001</v>
      </c>
      <c r="V106" s="115">
        <v>0.172254413</v>
      </c>
      <c r="W106" s="118">
        <v>39.299999999999997</v>
      </c>
      <c r="X106" s="122">
        <v>0</v>
      </c>
      <c r="Y106" s="118">
        <v>-0.46020115579999998</v>
      </c>
      <c r="Z106" s="120">
        <v>1.99</v>
      </c>
      <c r="AA106" s="120">
        <v>5.53</v>
      </c>
    </row>
    <row r="107" spans="1:27" s="108" customFormat="1" ht="14.25" customHeight="1" x14ac:dyDescent="0.25">
      <c r="A107" s="108" t="s">
        <v>279</v>
      </c>
      <c r="B107" s="108" t="s">
        <v>280</v>
      </c>
      <c r="C107" s="114">
        <v>7.42</v>
      </c>
      <c r="D107" s="108">
        <v>7.48</v>
      </c>
      <c r="E107" s="108">
        <v>7.83</v>
      </c>
      <c r="F107" s="108">
        <v>2.44</v>
      </c>
      <c r="G107" s="115">
        <v>3.5281727219999999</v>
      </c>
      <c r="H107" s="116">
        <v>56.2</v>
      </c>
      <c r="I107" s="117">
        <v>0.17699999999999999</v>
      </c>
      <c r="J107" s="116">
        <v>17.059999999999999</v>
      </c>
      <c r="K107" s="118">
        <v>68.932251699999995</v>
      </c>
      <c r="L107" s="118">
        <v>14.9</v>
      </c>
      <c r="M107" s="118">
        <v>59.468228969999998</v>
      </c>
      <c r="N107" s="115">
        <v>68.783910000000006</v>
      </c>
      <c r="O107" s="119">
        <v>11.019880000000001</v>
      </c>
      <c r="P107" s="120">
        <v>49.1</v>
      </c>
      <c r="Q107" s="121" t="s">
        <v>276</v>
      </c>
      <c r="R107" s="115">
        <v>27.568585519999999</v>
      </c>
      <c r="S107" s="118">
        <v>22.01546724</v>
      </c>
      <c r="T107" s="115">
        <v>0.20977251180000001</v>
      </c>
      <c r="U107" s="115">
        <v>1.3104549759999999</v>
      </c>
      <c r="V107" s="115">
        <v>0.20563994199999999</v>
      </c>
      <c r="W107" s="118">
        <v>43.8</v>
      </c>
      <c r="X107" s="122">
        <v>1.0360466529999999E-2</v>
      </c>
      <c r="Y107" s="118">
        <v>0.52031593279999999</v>
      </c>
      <c r="Z107" s="120">
        <v>1.58</v>
      </c>
      <c r="AA107" s="120">
        <v>6.1</v>
      </c>
    </row>
    <row r="108" spans="1:27" s="108" customFormat="1" ht="14.25" customHeight="1" x14ac:dyDescent="0.25">
      <c r="A108" s="108" t="s">
        <v>281</v>
      </c>
      <c r="B108" s="108" t="s">
        <v>282</v>
      </c>
      <c r="C108" s="114">
        <v>7.24</v>
      </c>
      <c r="D108" s="108">
        <v>7.42</v>
      </c>
      <c r="E108" s="108">
        <v>7.78</v>
      </c>
      <c r="F108" s="108">
        <v>3.39</v>
      </c>
      <c r="G108" s="115">
        <v>4.2081101759999999</v>
      </c>
      <c r="H108" s="116">
        <v>60.540000000000006</v>
      </c>
      <c r="I108" s="117">
        <v>0.122</v>
      </c>
      <c r="J108" s="116">
        <v>15.329999999999998</v>
      </c>
      <c r="K108" s="118">
        <v>78.157197530000005</v>
      </c>
      <c r="L108" s="118">
        <v>14.3</v>
      </c>
      <c r="M108" s="118">
        <v>53.911034530000002</v>
      </c>
      <c r="N108" s="115">
        <v>65.138294999999999</v>
      </c>
      <c r="O108" s="119">
        <v>9.7965060000000008</v>
      </c>
      <c r="P108" s="120">
        <v>44.73</v>
      </c>
      <c r="Q108" s="121" t="s">
        <v>276</v>
      </c>
      <c r="R108" s="115">
        <v>30.90991704</v>
      </c>
      <c r="S108" s="118">
        <v>13.877806469999999</v>
      </c>
      <c r="T108" s="115">
        <v>0.17543835620000001</v>
      </c>
      <c r="U108" s="115">
        <v>1.1779931509999999</v>
      </c>
      <c r="V108" s="115">
        <v>0.19808811200000001</v>
      </c>
      <c r="W108" s="118">
        <v>42.8</v>
      </c>
      <c r="X108" s="122">
        <v>0</v>
      </c>
      <c r="Y108" s="118">
        <v>-2.2632859060000001</v>
      </c>
      <c r="Z108" s="120">
        <v>1.65</v>
      </c>
      <c r="AA108" s="120">
        <v>6.04</v>
      </c>
    </row>
    <row r="109" spans="1:27" s="108" customFormat="1" ht="14.25" customHeight="1" x14ac:dyDescent="0.25">
      <c r="A109" s="108" t="s">
        <v>283</v>
      </c>
      <c r="B109" s="108" t="s">
        <v>284</v>
      </c>
      <c r="C109" s="114">
        <v>7.31</v>
      </c>
      <c r="D109" s="108">
        <v>7.33</v>
      </c>
      <c r="E109" s="108">
        <v>7.44</v>
      </c>
      <c r="F109" s="108">
        <v>2.85</v>
      </c>
      <c r="G109" s="115">
        <v>7.6388888890000004</v>
      </c>
      <c r="H109" s="116">
        <v>51.4</v>
      </c>
      <c r="I109" s="117">
        <v>0.28000000000000003</v>
      </c>
      <c r="J109" s="116">
        <v>12.590000000000002</v>
      </c>
      <c r="K109" s="118">
        <v>67.471980070000001</v>
      </c>
      <c r="L109" s="118">
        <v>17.5</v>
      </c>
      <c r="M109" s="118">
        <v>49.184078360000001</v>
      </c>
      <c r="N109" s="115">
        <v>64.742474999999999</v>
      </c>
      <c r="O109" s="119">
        <v>10.749140000000001</v>
      </c>
      <c r="P109" s="120">
        <v>43.61</v>
      </c>
      <c r="Q109" s="121" t="s">
        <v>276</v>
      </c>
      <c r="R109" s="115">
        <v>47.702472139999998</v>
      </c>
      <c r="S109" s="118">
        <v>16.21049313</v>
      </c>
      <c r="T109" s="115">
        <v>0.22100578030000001</v>
      </c>
      <c r="U109" s="115">
        <v>1.4464971099999999</v>
      </c>
      <c r="V109" s="115">
        <v>0.14812013700000001</v>
      </c>
      <c r="W109" s="118">
        <v>40.200000000000003</v>
      </c>
      <c r="X109" s="122">
        <v>6.0928427379999999E-3</v>
      </c>
      <c r="Y109" s="118">
        <v>1.7697579400000001</v>
      </c>
      <c r="Z109" s="120">
        <v>1.79</v>
      </c>
      <c r="AA109" s="120">
        <v>5.61</v>
      </c>
    </row>
    <row r="110" spans="1:27" s="108" customFormat="1" ht="14.25" customHeight="1" x14ac:dyDescent="0.25">
      <c r="A110" s="108" t="s">
        <v>285</v>
      </c>
      <c r="B110" s="108" t="s">
        <v>286</v>
      </c>
      <c r="C110" s="114">
        <v>7.48</v>
      </c>
      <c r="D110" s="108">
        <v>7.62</v>
      </c>
      <c r="E110" s="108">
        <v>7.88</v>
      </c>
      <c r="F110" s="108">
        <v>3.07</v>
      </c>
      <c r="G110" s="115">
        <v>4.2377869329999998</v>
      </c>
      <c r="H110" s="116">
        <v>54.81</v>
      </c>
      <c r="I110" s="117">
        <v>0.113</v>
      </c>
      <c r="J110" s="116">
        <v>14.219999999999999</v>
      </c>
      <c r="K110" s="118">
        <v>75.430210329999994</v>
      </c>
      <c r="L110" s="118">
        <v>16.399999999999999</v>
      </c>
      <c r="M110" s="118">
        <v>62.884695389999997</v>
      </c>
      <c r="N110" s="115">
        <v>69.007734999999997</v>
      </c>
      <c r="O110" s="119">
        <v>10.00046</v>
      </c>
      <c r="P110" s="120">
        <v>50.18</v>
      </c>
      <c r="Q110" s="121" t="s">
        <v>276</v>
      </c>
      <c r="R110" s="115">
        <v>29.92572771</v>
      </c>
      <c r="S110" s="118">
        <v>15.936342460000001</v>
      </c>
      <c r="T110" s="115">
        <v>0.1845279188</v>
      </c>
      <c r="U110" s="115">
        <v>1.0722588829999999</v>
      </c>
      <c r="V110" s="115">
        <v>0.37740373199999999</v>
      </c>
      <c r="W110" s="118">
        <v>39.799999999999997</v>
      </c>
      <c r="X110" s="122">
        <v>9.1774271999999994E-3</v>
      </c>
      <c r="Y110" s="118">
        <v>-1.3333411630000001</v>
      </c>
      <c r="Z110" s="120">
        <v>1.72</v>
      </c>
      <c r="AA110" s="120">
        <v>6.11</v>
      </c>
    </row>
    <row r="111" spans="1:27" s="108" customFormat="1" ht="14.25" customHeight="1" x14ac:dyDescent="0.25">
      <c r="A111" s="108" t="s">
        <v>287</v>
      </c>
      <c r="B111" s="108" t="s">
        <v>288</v>
      </c>
      <c r="C111" s="114">
        <v>7.21</v>
      </c>
      <c r="D111" s="108">
        <v>7.26</v>
      </c>
      <c r="E111" s="108">
        <v>7.54</v>
      </c>
      <c r="F111" s="108">
        <v>3.39</v>
      </c>
      <c r="G111" s="115">
        <v>4.7191011239999998</v>
      </c>
      <c r="H111" s="116">
        <v>50.31</v>
      </c>
      <c r="I111" s="117">
        <v>0.254</v>
      </c>
      <c r="J111" s="116">
        <v>15.25</v>
      </c>
      <c r="K111" s="118">
        <v>65.12875536</v>
      </c>
      <c r="L111" s="118">
        <v>16</v>
      </c>
      <c r="M111" s="118">
        <v>63.985439980000002</v>
      </c>
      <c r="N111" s="115">
        <v>64.404195000000001</v>
      </c>
      <c r="O111" s="119">
        <v>14.38076</v>
      </c>
      <c r="P111" s="120">
        <v>46.87</v>
      </c>
      <c r="Q111" s="121" t="s">
        <v>276</v>
      </c>
      <c r="R111" s="115">
        <v>43.596214600000003</v>
      </c>
      <c r="S111" s="118">
        <v>17.105685999999999</v>
      </c>
      <c r="T111" s="115">
        <v>0.29204511280000001</v>
      </c>
      <c r="U111" s="115">
        <v>1.6398947370000001</v>
      </c>
      <c r="V111" s="115">
        <v>0.40509819000000002</v>
      </c>
      <c r="W111" s="118">
        <v>36</v>
      </c>
      <c r="X111" s="122">
        <v>4.062051905E-3</v>
      </c>
      <c r="Y111" s="118">
        <v>5.4708175150000002</v>
      </c>
      <c r="Z111" s="120">
        <v>1.69</v>
      </c>
      <c r="AA111" s="120">
        <v>5.83</v>
      </c>
    </row>
    <row r="112" spans="1:27" s="108" customFormat="1" ht="14.25" customHeight="1" x14ac:dyDescent="0.25">
      <c r="A112" s="108" t="s">
        <v>289</v>
      </c>
      <c r="B112" s="108" t="s">
        <v>290</v>
      </c>
      <c r="C112" s="114">
        <v>7.18</v>
      </c>
      <c r="D112" s="108">
        <v>7.19</v>
      </c>
      <c r="E112" s="108">
        <v>7.64</v>
      </c>
      <c r="F112" s="108">
        <v>3.06</v>
      </c>
      <c r="G112" s="115">
        <v>5.6297709920000001</v>
      </c>
      <c r="H112" s="116">
        <v>56.96</v>
      </c>
      <c r="I112" s="117">
        <v>0.17</v>
      </c>
      <c r="J112" s="116">
        <v>17.14</v>
      </c>
      <c r="K112" s="118">
        <v>70.352056959999999</v>
      </c>
      <c r="L112" s="118">
        <v>15.3</v>
      </c>
      <c r="M112" s="118">
        <v>60.570224080000003</v>
      </c>
      <c r="N112" s="115">
        <v>63.446444999999997</v>
      </c>
      <c r="O112" s="119">
        <v>12.379390000000001</v>
      </c>
      <c r="P112" s="120">
        <v>45.57</v>
      </c>
      <c r="Q112" s="121" t="s">
        <v>276</v>
      </c>
      <c r="R112" s="115">
        <v>51.661145179999998</v>
      </c>
      <c r="S112" s="118">
        <v>15.23570215</v>
      </c>
      <c r="T112" s="115">
        <v>0.20365</v>
      </c>
      <c r="U112" s="115">
        <v>1.1282181819999999</v>
      </c>
      <c r="V112" s="115">
        <v>0.19508278400000001</v>
      </c>
      <c r="W112" s="118">
        <v>41.9</v>
      </c>
      <c r="X112" s="122">
        <v>1.8310035990000001E-2</v>
      </c>
      <c r="Y112" s="118">
        <v>0.1754718082</v>
      </c>
      <c r="Z112" s="120">
        <v>1.9</v>
      </c>
      <c r="AA112" s="120">
        <v>5.63</v>
      </c>
    </row>
    <row r="113" spans="1:27" s="108" customFormat="1" ht="14.25" customHeight="1" x14ac:dyDescent="0.25">
      <c r="A113" s="108" t="s">
        <v>291</v>
      </c>
      <c r="B113" s="108" t="s">
        <v>292</v>
      </c>
      <c r="C113" s="114">
        <v>7.45</v>
      </c>
      <c r="D113" s="108">
        <v>7.45</v>
      </c>
      <c r="E113" s="108">
        <v>7.64</v>
      </c>
      <c r="F113" s="108">
        <v>3.44</v>
      </c>
      <c r="G113" s="115">
        <v>6.0460139110000002</v>
      </c>
      <c r="H113" s="116">
        <v>51.839999999999996</v>
      </c>
      <c r="I113" s="117">
        <v>0.23799999999999999</v>
      </c>
      <c r="J113" s="116">
        <v>16.57</v>
      </c>
      <c r="K113" s="118">
        <v>69.440306449999994</v>
      </c>
      <c r="L113" s="118">
        <v>15.9</v>
      </c>
      <c r="M113" s="118">
        <v>54.710868009999999</v>
      </c>
      <c r="N113" s="115">
        <v>62.581515000000003</v>
      </c>
      <c r="O113" s="119">
        <v>10.23617</v>
      </c>
      <c r="P113" s="120">
        <v>48.24</v>
      </c>
      <c r="Q113" s="121" t="s">
        <v>276</v>
      </c>
      <c r="R113" s="115">
        <v>60.055748889999997</v>
      </c>
      <c r="S113" s="118">
        <v>18.690302490000001</v>
      </c>
      <c r="T113" s="115">
        <v>0.20753571430000001</v>
      </c>
      <c r="U113" s="115">
        <v>1.4505051019999999</v>
      </c>
      <c r="V113" s="115">
        <v>0.185053775</v>
      </c>
      <c r="W113" s="118">
        <v>35.799999999999997</v>
      </c>
      <c r="X113" s="122">
        <v>5.8275737479999996E-3</v>
      </c>
      <c r="Y113" s="118">
        <v>1.3633929950000001</v>
      </c>
      <c r="Z113" s="120">
        <v>1.63</v>
      </c>
      <c r="AA113" s="120">
        <v>6.07</v>
      </c>
    </row>
    <row r="114" spans="1:27" s="108" customFormat="1" ht="14.25" customHeight="1" x14ac:dyDescent="0.25">
      <c r="A114" s="108" t="s">
        <v>293</v>
      </c>
      <c r="B114" s="108" t="s">
        <v>294</v>
      </c>
      <c r="C114" s="114">
        <v>7.42</v>
      </c>
      <c r="D114" s="108">
        <v>7.33</v>
      </c>
      <c r="E114" s="108">
        <v>7.61</v>
      </c>
      <c r="F114" s="108">
        <v>2.3199999999999998</v>
      </c>
      <c r="G114" s="115">
        <v>5.7668711659999996</v>
      </c>
      <c r="H114" s="116">
        <v>53.98</v>
      </c>
      <c r="I114" s="117">
        <v>0.219</v>
      </c>
      <c r="J114" s="116">
        <v>13.919999999999998</v>
      </c>
      <c r="K114" s="118">
        <v>65.801886789999998</v>
      </c>
      <c r="L114" s="118">
        <v>15</v>
      </c>
      <c r="M114" s="118">
        <v>55.482622360000001</v>
      </c>
      <c r="N114" s="115">
        <v>67.196084999999997</v>
      </c>
      <c r="O114" s="119">
        <v>11.07882</v>
      </c>
      <c r="P114" s="120">
        <v>43.72</v>
      </c>
      <c r="Q114" s="121" t="s">
        <v>276</v>
      </c>
      <c r="R114" s="115">
        <v>35.907769610000003</v>
      </c>
      <c r="S114" s="118">
        <v>19.421958230000001</v>
      </c>
      <c r="T114" s="115">
        <v>0.2151748634</v>
      </c>
      <c r="U114" s="115">
        <v>1.2432677599999999</v>
      </c>
      <c r="V114" s="115">
        <v>0.15780028199999999</v>
      </c>
      <c r="W114" s="118">
        <v>45</v>
      </c>
      <c r="X114" s="122">
        <v>3.0175470360000001E-3</v>
      </c>
      <c r="Y114" s="118">
        <v>5.9664392679999997E-2</v>
      </c>
      <c r="Z114" s="120">
        <v>1.59</v>
      </c>
      <c r="AA114" s="120">
        <v>5.98</v>
      </c>
    </row>
    <row r="115" spans="1:27" s="108" customFormat="1" ht="14.25" customHeight="1" x14ac:dyDescent="0.25">
      <c r="A115" s="108" t="s">
        <v>295</v>
      </c>
      <c r="B115" s="108" t="s">
        <v>296</v>
      </c>
      <c r="C115" s="114">
        <v>7.24</v>
      </c>
      <c r="D115" s="108">
        <v>7.16</v>
      </c>
      <c r="E115" s="108">
        <v>7.62</v>
      </c>
      <c r="F115" s="108">
        <v>3.5</v>
      </c>
      <c r="G115" s="115">
        <v>7.0850202429999998</v>
      </c>
      <c r="H115" s="116">
        <v>53.959999999999994</v>
      </c>
      <c r="I115" s="117">
        <v>0.245</v>
      </c>
      <c r="J115" s="116">
        <v>17.11</v>
      </c>
      <c r="K115" s="118">
        <v>78.742918799999998</v>
      </c>
      <c r="L115" s="118">
        <v>14.9</v>
      </c>
      <c r="M115" s="118">
        <v>51.492225769999997</v>
      </c>
      <c r="N115" s="115">
        <v>61.445704999999997</v>
      </c>
      <c r="O115" s="119">
        <v>11.293060000000001</v>
      </c>
      <c r="P115" s="120">
        <v>43.49</v>
      </c>
      <c r="Q115" s="121" t="s">
        <v>276</v>
      </c>
      <c r="R115" s="115">
        <v>37.565614160000003</v>
      </c>
      <c r="S115" s="118">
        <v>16.42271057</v>
      </c>
      <c r="T115" s="115">
        <v>0.21852980129999999</v>
      </c>
      <c r="U115" s="115">
        <v>1.3122450329999999</v>
      </c>
      <c r="V115" s="115">
        <v>0.36069680500000001</v>
      </c>
      <c r="W115" s="118">
        <v>40.9</v>
      </c>
      <c r="X115" s="122">
        <v>0</v>
      </c>
      <c r="Y115" s="118">
        <v>1.0959450180000001</v>
      </c>
      <c r="Z115" s="120">
        <v>1.95</v>
      </c>
      <c r="AA115" s="120">
        <v>5.47</v>
      </c>
    </row>
    <row r="116" spans="1:27" s="108" customFormat="1" ht="14.25" customHeight="1" x14ac:dyDescent="0.25">
      <c r="A116" s="108" t="s">
        <v>297</v>
      </c>
      <c r="B116" s="108" t="s">
        <v>298</v>
      </c>
      <c r="C116" s="114">
        <v>7.08</v>
      </c>
      <c r="D116" s="108">
        <v>7.2</v>
      </c>
      <c r="E116" s="108">
        <v>7.4</v>
      </c>
      <c r="F116" s="108">
        <v>3.44</v>
      </c>
      <c r="G116" s="115">
        <v>7.8260869570000002</v>
      </c>
      <c r="H116" s="116">
        <v>51.519999999999996</v>
      </c>
      <c r="I116" s="117">
        <v>0.43099999999999999</v>
      </c>
      <c r="J116" s="116">
        <v>16.36</v>
      </c>
      <c r="K116" s="118">
        <v>68.845663270000003</v>
      </c>
      <c r="L116" s="118">
        <v>15.7</v>
      </c>
      <c r="M116" s="118">
        <v>53.797108919999999</v>
      </c>
      <c r="N116" s="115">
        <v>58.217694999999999</v>
      </c>
      <c r="O116" s="119">
        <v>13.71678</v>
      </c>
      <c r="P116" s="120">
        <v>46.71</v>
      </c>
      <c r="Q116" s="121" t="s">
        <v>276</v>
      </c>
      <c r="R116" s="115">
        <v>52.569211160000002</v>
      </c>
      <c r="S116" s="123" t="s">
        <v>450</v>
      </c>
      <c r="T116" s="115">
        <v>0.2557361111</v>
      </c>
      <c r="U116" s="115">
        <v>1.5664930560000001</v>
      </c>
      <c r="V116" s="115">
        <v>0.290807757</v>
      </c>
      <c r="W116" s="118">
        <v>36.4</v>
      </c>
      <c r="X116" s="122">
        <v>0</v>
      </c>
      <c r="Y116" s="118">
        <v>3.8609771419999999</v>
      </c>
      <c r="Z116" s="120">
        <v>1.8</v>
      </c>
      <c r="AA116" s="120">
        <v>5.82</v>
      </c>
    </row>
    <row r="117" spans="1:27" s="108" customFormat="1" ht="14.25" customHeight="1" x14ac:dyDescent="0.25">
      <c r="A117" s="108" t="s">
        <v>299</v>
      </c>
      <c r="B117" s="108" t="s">
        <v>300</v>
      </c>
      <c r="C117" s="114">
        <v>7.17</v>
      </c>
      <c r="D117" s="108">
        <v>7.41</v>
      </c>
      <c r="E117" s="108">
        <v>7.62</v>
      </c>
      <c r="F117" s="108">
        <v>3.29</v>
      </c>
      <c r="G117" s="115">
        <v>2.9162746940000002</v>
      </c>
      <c r="H117" s="116">
        <v>51.070000000000007</v>
      </c>
      <c r="I117" s="117">
        <v>0.27500000000000002</v>
      </c>
      <c r="J117" s="116">
        <v>17.239999999999998</v>
      </c>
      <c r="K117" s="118">
        <v>70.991432070000002</v>
      </c>
      <c r="L117" s="118">
        <v>14.4</v>
      </c>
      <c r="M117" s="118">
        <v>61.02692467</v>
      </c>
      <c r="N117" s="115">
        <v>61.557549999999999</v>
      </c>
      <c r="O117" s="119">
        <v>12.57751</v>
      </c>
      <c r="P117" s="120">
        <v>47.01</v>
      </c>
      <c r="Q117" s="121" t="s">
        <v>276</v>
      </c>
      <c r="R117" s="115">
        <v>66.248414990000001</v>
      </c>
      <c r="S117" s="118">
        <v>17.420396650000001</v>
      </c>
      <c r="T117" s="115">
        <v>0.27643362830000001</v>
      </c>
      <c r="U117" s="115">
        <v>1.5816548669999999</v>
      </c>
      <c r="V117" s="115">
        <v>0.24300854999999999</v>
      </c>
      <c r="W117" s="118">
        <v>42.9</v>
      </c>
      <c r="X117" s="122">
        <v>5.5662551349999999E-3</v>
      </c>
      <c r="Y117" s="118">
        <v>5.5719161179999999</v>
      </c>
      <c r="Z117" s="120">
        <v>1.76</v>
      </c>
      <c r="AA117" s="120">
        <v>5.9</v>
      </c>
    </row>
    <row r="118" spans="1:27" s="108" customFormat="1" ht="14.25" customHeight="1" x14ac:dyDescent="0.25">
      <c r="A118" s="108" t="s">
        <v>301</v>
      </c>
      <c r="B118" s="108" t="s">
        <v>302</v>
      </c>
      <c r="C118" s="114">
        <v>7.28</v>
      </c>
      <c r="D118" s="108">
        <v>7.34</v>
      </c>
      <c r="E118" s="108">
        <v>7.65</v>
      </c>
      <c r="F118" s="108">
        <v>3</v>
      </c>
      <c r="G118" s="115">
        <v>4.5776918120000003</v>
      </c>
      <c r="H118" s="116">
        <v>55.300000000000004</v>
      </c>
      <c r="I118" s="117">
        <v>0.318</v>
      </c>
      <c r="J118" s="116">
        <v>14.14</v>
      </c>
      <c r="K118" s="118">
        <v>72.291021670000006</v>
      </c>
      <c r="L118" s="118">
        <v>14</v>
      </c>
      <c r="M118" s="118">
        <v>58.199295769999999</v>
      </c>
      <c r="N118" s="115">
        <v>62.723975000000003</v>
      </c>
      <c r="O118" s="119">
        <v>14.52792</v>
      </c>
      <c r="P118" s="120">
        <v>47.98</v>
      </c>
      <c r="Q118" s="121" t="s">
        <v>276</v>
      </c>
      <c r="R118" s="115">
        <v>52.580212500000002</v>
      </c>
      <c r="S118" s="118">
        <v>19.25931941</v>
      </c>
      <c r="T118" s="115">
        <v>0.25024827589999998</v>
      </c>
      <c r="U118" s="115">
        <v>1.3941586210000001</v>
      </c>
      <c r="V118" s="115">
        <v>0.248321289</v>
      </c>
      <c r="W118" s="118">
        <v>40.700000000000003</v>
      </c>
      <c r="X118" s="122">
        <v>1.795648067E-2</v>
      </c>
      <c r="Y118" s="118">
        <v>3.2359164699999998</v>
      </c>
      <c r="Z118" s="120">
        <v>1.74</v>
      </c>
      <c r="AA118" s="120">
        <v>5.78</v>
      </c>
    </row>
    <row r="119" spans="1:27" s="108" customFormat="1" ht="14.25" customHeight="1" x14ac:dyDescent="0.25">
      <c r="A119" s="108" t="s">
        <v>303</v>
      </c>
      <c r="B119" s="108" t="s">
        <v>304</v>
      </c>
      <c r="C119" s="114">
        <v>7.39</v>
      </c>
      <c r="D119" s="108">
        <v>7.38</v>
      </c>
      <c r="E119" s="108">
        <v>7.5</v>
      </c>
      <c r="F119" s="108">
        <v>2.69</v>
      </c>
      <c r="G119" s="115">
        <v>6.0675883260000001</v>
      </c>
      <c r="H119" s="116">
        <v>59.37</v>
      </c>
      <c r="I119" s="117">
        <v>0.188</v>
      </c>
      <c r="J119" s="116">
        <v>11.49</v>
      </c>
      <c r="K119" s="118">
        <v>72.357971899999995</v>
      </c>
      <c r="L119" s="118">
        <v>13.6</v>
      </c>
      <c r="M119" s="118">
        <v>55.001933940000001</v>
      </c>
      <c r="N119" s="115">
        <v>69.598264999999998</v>
      </c>
      <c r="O119" s="119">
        <v>10.02979</v>
      </c>
      <c r="P119" s="120">
        <v>49.52</v>
      </c>
      <c r="Q119" s="121" t="s">
        <v>276</v>
      </c>
      <c r="R119" s="115">
        <v>29.140523080000001</v>
      </c>
      <c r="S119" s="118">
        <v>16.26727868</v>
      </c>
      <c r="T119" s="115">
        <v>0.1932554745</v>
      </c>
      <c r="U119" s="115">
        <v>1.1918467150000001</v>
      </c>
      <c r="V119" s="115">
        <v>0.22567058500000001</v>
      </c>
      <c r="W119" s="118">
        <v>38.5</v>
      </c>
      <c r="X119" s="122">
        <v>4.0200681800000001E-3</v>
      </c>
      <c r="Y119" s="118">
        <v>-1.4256655789999999</v>
      </c>
      <c r="Z119" s="120">
        <v>1.58</v>
      </c>
      <c r="AA119" s="120">
        <v>5.99</v>
      </c>
    </row>
    <row r="120" spans="1:27" s="108" customFormat="1" ht="14.25" customHeight="1" x14ac:dyDescent="0.25">
      <c r="A120" s="108" t="s">
        <v>305</v>
      </c>
      <c r="B120" s="108" t="s">
        <v>306</v>
      </c>
      <c r="C120" s="114">
        <v>7.13</v>
      </c>
      <c r="D120" s="108">
        <v>7.4</v>
      </c>
      <c r="E120" s="108">
        <v>7.6</v>
      </c>
      <c r="F120" s="108">
        <v>3.18</v>
      </c>
      <c r="G120" s="115">
        <v>4.0178571429999996</v>
      </c>
      <c r="H120" s="116">
        <v>61.129999999999995</v>
      </c>
      <c r="I120" s="117">
        <v>0.13500000000000001</v>
      </c>
      <c r="J120" s="116">
        <v>11.83</v>
      </c>
      <c r="K120" s="118">
        <v>70.806302130000006</v>
      </c>
      <c r="L120" s="118">
        <v>10.7</v>
      </c>
      <c r="M120" s="118">
        <v>55.420825989999997</v>
      </c>
      <c r="N120" s="115">
        <v>65.339250000000007</v>
      </c>
      <c r="O120" s="119">
        <v>11.62466</v>
      </c>
      <c r="P120" s="120">
        <v>43.49</v>
      </c>
      <c r="Q120" s="121" t="s">
        <v>276</v>
      </c>
      <c r="R120" s="115">
        <v>23.75533295</v>
      </c>
      <c r="S120" s="118">
        <v>22.011075529999999</v>
      </c>
      <c r="T120" s="115">
        <v>0.18436</v>
      </c>
      <c r="U120" s="115">
        <v>1.1323799999999999</v>
      </c>
      <c r="V120" s="115">
        <v>0.24565705800000001</v>
      </c>
      <c r="W120" s="118">
        <v>42.3</v>
      </c>
      <c r="X120" s="122">
        <v>3.9559622280000003E-3</v>
      </c>
      <c r="Y120" s="118">
        <v>-2.2722813140000002</v>
      </c>
      <c r="Z120" s="120">
        <v>1.75</v>
      </c>
      <c r="AA120" s="120">
        <v>5.94</v>
      </c>
    </row>
    <row r="121" spans="1:27" s="108" customFormat="1" ht="14.25" customHeight="1" x14ac:dyDescent="0.25">
      <c r="A121" s="108" t="s">
        <v>307</v>
      </c>
      <c r="B121" s="108" t="s">
        <v>308</v>
      </c>
      <c r="C121" s="114">
        <v>7.25</v>
      </c>
      <c r="D121" s="108">
        <v>7.46</v>
      </c>
      <c r="E121" s="108">
        <v>7.77</v>
      </c>
      <c r="F121" s="108">
        <v>3.33</v>
      </c>
      <c r="G121" s="115">
        <v>3.8153846150000001</v>
      </c>
      <c r="H121" s="116">
        <v>58.53</v>
      </c>
      <c r="I121" s="117">
        <v>0.157</v>
      </c>
      <c r="J121" s="116">
        <v>13.780000000000001</v>
      </c>
      <c r="K121" s="118">
        <v>69.575253919999994</v>
      </c>
      <c r="L121" s="118">
        <v>15.7</v>
      </c>
      <c r="M121" s="118">
        <v>51.456702280000002</v>
      </c>
      <c r="N121" s="115">
        <v>64.666579999999996</v>
      </c>
      <c r="O121" s="119">
        <v>10.36795</v>
      </c>
      <c r="P121" s="120">
        <v>43.68</v>
      </c>
      <c r="Q121" s="121" t="s">
        <v>276</v>
      </c>
      <c r="R121" s="115">
        <v>42.460232810000001</v>
      </c>
      <c r="S121" s="118">
        <v>14.936006839999999</v>
      </c>
      <c r="T121" s="115">
        <v>0.1872298137</v>
      </c>
      <c r="U121" s="115">
        <v>1.2793850929999999</v>
      </c>
      <c r="V121" s="115">
        <v>0.18126556699999999</v>
      </c>
      <c r="W121" s="118">
        <v>38.4</v>
      </c>
      <c r="X121" s="122">
        <v>3.3061020730000001E-3</v>
      </c>
      <c r="Y121" s="118">
        <v>-1.073311318</v>
      </c>
      <c r="Z121" s="120">
        <v>1.71</v>
      </c>
      <c r="AA121" s="120">
        <v>5.99</v>
      </c>
    </row>
    <row r="122" spans="1:27" s="108" customFormat="1" ht="14.25" customHeight="1" x14ac:dyDescent="0.25">
      <c r="A122" s="108" t="s">
        <v>309</v>
      </c>
      <c r="B122" s="108" t="s">
        <v>310</v>
      </c>
      <c r="C122" s="114">
        <v>7.4</v>
      </c>
      <c r="D122" s="108">
        <v>7.42</v>
      </c>
      <c r="E122" s="108">
        <v>7.67</v>
      </c>
      <c r="F122" s="108">
        <v>3.25</v>
      </c>
      <c r="G122" s="115">
        <v>5.1247471339999997</v>
      </c>
      <c r="H122" s="116">
        <v>58.709999999999994</v>
      </c>
      <c r="I122" s="117">
        <v>0.20899999999999999</v>
      </c>
      <c r="J122" s="116">
        <v>13.01</v>
      </c>
      <c r="K122" s="118">
        <v>69.367588929999997</v>
      </c>
      <c r="L122" s="118">
        <v>16.600000000000001</v>
      </c>
      <c r="M122" s="118">
        <v>54.9905568</v>
      </c>
      <c r="N122" s="115">
        <v>62.417495000000002</v>
      </c>
      <c r="O122" s="119">
        <v>10.408899999999999</v>
      </c>
      <c r="P122" s="120">
        <v>43.43</v>
      </c>
      <c r="Q122" s="121" t="s">
        <v>276</v>
      </c>
      <c r="R122" s="115">
        <v>47.729600980000001</v>
      </c>
      <c r="S122" s="118">
        <v>18.338477950000001</v>
      </c>
      <c r="T122" s="115">
        <v>0.2041408451</v>
      </c>
      <c r="U122" s="115">
        <v>1.3708943659999999</v>
      </c>
      <c r="V122" s="115">
        <v>0.23819848299999999</v>
      </c>
      <c r="W122" s="118">
        <v>36.200000000000003</v>
      </c>
      <c r="X122" s="122">
        <v>0</v>
      </c>
      <c r="Y122" s="118">
        <v>0.46410969260000001</v>
      </c>
      <c r="Z122" s="120">
        <v>1.81</v>
      </c>
      <c r="AA122" s="120">
        <v>5.9</v>
      </c>
    </row>
    <row r="123" spans="1:27" s="108" customFormat="1" ht="14.25" customHeight="1" x14ac:dyDescent="0.25">
      <c r="A123" s="108" t="s">
        <v>311</v>
      </c>
      <c r="B123" s="108" t="s">
        <v>312</v>
      </c>
      <c r="C123" s="114">
        <v>7.04</v>
      </c>
      <c r="D123" s="108">
        <v>7.34</v>
      </c>
      <c r="E123" s="108">
        <v>7.5</v>
      </c>
      <c r="F123" s="108">
        <v>3.45</v>
      </c>
      <c r="G123" s="115">
        <v>6.8605518270000001</v>
      </c>
      <c r="H123" s="116">
        <v>53.13</v>
      </c>
      <c r="I123" s="117">
        <v>0.36099999999999999</v>
      </c>
      <c r="J123" s="116">
        <v>12.659999999999998</v>
      </c>
      <c r="K123" s="118">
        <v>65.833333330000002</v>
      </c>
      <c r="L123" s="118">
        <v>16.399999999999999</v>
      </c>
      <c r="M123" s="118">
        <v>60.320556910000001</v>
      </c>
      <c r="N123" s="115">
        <v>61.168914999999998</v>
      </c>
      <c r="O123" s="119">
        <v>13.67859</v>
      </c>
      <c r="P123" s="120">
        <v>49.46</v>
      </c>
      <c r="Q123" s="121" t="s">
        <v>276</v>
      </c>
      <c r="R123" s="115">
        <v>62.064489289999997</v>
      </c>
      <c r="S123" s="118">
        <v>16.085699909999999</v>
      </c>
      <c r="T123" s="115">
        <v>0.27129268290000003</v>
      </c>
      <c r="U123" s="115">
        <v>1.6632357719999999</v>
      </c>
      <c r="V123" s="115">
        <v>0.23624952699999999</v>
      </c>
      <c r="W123" s="118">
        <v>45.4</v>
      </c>
      <c r="X123" s="122">
        <v>4.2943336269999997E-3</v>
      </c>
      <c r="Y123" s="118">
        <v>4.6185693880000001</v>
      </c>
      <c r="Z123" s="120">
        <v>1.61</v>
      </c>
      <c r="AA123" s="120">
        <v>5.88</v>
      </c>
    </row>
    <row r="124" spans="1:27" s="108" customFormat="1" ht="14.25" customHeight="1" x14ac:dyDescent="0.25">
      <c r="A124" s="108" t="s">
        <v>313</v>
      </c>
      <c r="B124" s="108" t="s">
        <v>314</v>
      </c>
      <c r="C124" s="114">
        <v>7.56</v>
      </c>
      <c r="D124" s="108">
        <v>7.66</v>
      </c>
      <c r="E124" s="108">
        <v>7.89</v>
      </c>
      <c r="F124" s="108">
        <v>3.08</v>
      </c>
      <c r="G124" s="115">
        <v>8.1753554499999996</v>
      </c>
      <c r="H124" s="116">
        <v>44.75</v>
      </c>
      <c r="I124" s="117">
        <v>0.216</v>
      </c>
      <c r="J124" s="116">
        <v>16.170000000000002</v>
      </c>
      <c r="K124" s="118">
        <v>65.584415579999998</v>
      </c>
      <c r="L124" s="118">
        <v>13</v>
      </c>
      <c r="M124" s="118">
        <v>67.053033970000001</v>
      </c>
      <c r="N124" s="115">
        <v>67.406480000000002</v>
      </c>
      <c r="O124" s="119">
        <v>12.62663</v>
      </c>
      <c r="P124" s="120">
        <v>43.33</v>
      </c>
      <c r="Q124" s="121" t="s">
        <v>276</v>
      </c>
      <c r="R124" s="115">
        <v>39.746095459999999</v>
      </c>
      <c r="S124" s="123" t="s">
        <v>450</v>
      </c>
      <c r="T124" s="115">
        <v>0.28917475729999997</v>
      </c>
      <c r="U124" s="115">
        <v>1.730038835</v>
      </c>
      <c r="V124" s="115">
        <v>0.710844849</v>
      </c>
      <c r="W124" s="118">
        <v>36.799999999999997</v>
      </c>
      <c r="X124" s="122">
        <v>0</v>
      </c>
      <c r="Y124" s="118">
        <v>6.7541998269999999</v>
      </c>
      <c r="Z124" s="120">
        <v>1.75</v>
      </c>
      <c r="AA124" s="120">
        <v>6.03</v>
      </c>
    </row>
    <row r="125" spans="1:27" s="108" customFormat="1" ht="14.25" customHeight="1" x14ac:dyDescent="0.25">
      <c r="A125" s="108" t="s">
        <v>315</v>
      </c>
      <c r="B125" s="108" t="s">
        <v>316</v>
      </c>
      <c r="C125" s="114">
        <v>7.5</v>
      </c>
      <c r="D125" s="108">
        <v>7.47</v>
      </c>
      <c r="E125" s="108">
        <v>7.69</v>
      </c>
      <c r="F125" s="108">
        <v>3.19</v>
      </c>
      <c r="G125" s="115">
        <v>4.3294614569999998</v>
      </c>
      <c r="H125" s="116">
        <v>60.27</v>
      </c>
      <c r="I125" s="117">
        <v>0.127</v>
      </c>
      <c r="J125" s="116">
        <v>15.160000000000002</v>
      </c>
      <c r="K125" s="118">
        <v>74.72262422</v>
      </c>
      <c r="L125" s="118">
        <v>14.9</v>
      </c>
      <c r="M125" s="118">
        <v>66.125839060000004</v>
      </c>
      <c r="N125" s="115">
        <v>68.219385000000003</v>
      </c>
      <c r="O125" s="119">
        <v>10.016389999999999</v>
      </c>
      <c r="P125" s="120">
        <v>52.38</v>
      </c>
      <c r="Q125" s="121" t="s">
        <v>276</v>
      </c>
      <c r="R125" s="115">
        <v>19.774700729999999</v>
      </c>
      <c r="S125" s="118">
        <v>26.26062598</v>
      </c>
      <c r="T125" s="115">
        <v>0.20601020410000001</v>
      </c>
      <c r="U125" s="115">
        <v>1.2168775510000001</v>
      </c>
      <c r="V125" s="115">
        <v>0.18497169999999999</v>
      </c>
      <c r="W125" s="118">
        <v>42.1</v>
      </c>
      <c r="X125" s="122">
        <v>0</v>
      </c>
      <c r="Y125" s="118">
        <v>0.28221147569999999</v>
      </c>
      <c r="Z125" s="120">
        <v>1.51</v>
      </c>
      <c r="AA125" s="120">
        <v>6.16</v>
      </c>
    </row>
    <row r="126" spans="1:27" s="108" customFormat="1" ht="14.25" customHeight="1" x14ac:dyDescent="0.25">
      <c r="A126" s="108" t="s">
        <v>317</v>
      </c>
      <c r="B126" s="108" t="s">
        <v>318</v>
      </c>
      <c r="C126" s="114">
        <v>7.21</v>
      </c>
      <c r="D126" s="108">
        <v>7.23</v>
      </c>
      <c r="E126" s="108">
        <v>7.51</v>
      </c>
      <c r="F126" s="108">
        <v>3.39</v>
      </c>
      <c r="G126" s="115">
        <v>5.8659217879999996</v>
      </c>
      <c r="H126" s="116">
        <v>55.85</v>
      </c>
      <c r="I126" s="117">
        <v>0.33200000000000002</v>
      </c>
      <c r="J126" s="116">
        <v>23.580000000000002</v>
      </c>
      <c r="K126" s="118">
        <v>68.318042809999994</v>
      </c>
      <c r="L126" s="118">
        <v>15.6</v>
      </c>
      <c r="M126" s="118">
        <v>66.081451259999994</v>
      </c>
      <c r="N126" s="115">
        <v>61.215060000000001</v>
      </c>
      <c r="O126" s="119">
        <v>12.141870000000001</v>
      </c>
      <c r="P126" s="120">
        <v>44.78</v>
      </c>
      <c r="Q126" s="121" t="s">
        <v>276</v>
      </c>
      <c r="R126" s="115">
        <v>64.995799439999999</v>
      </c>
      <c r="S126" s="118">
        <v>27.479072819999999</v>
      </c>
      <c r="T126" s="115">
        <v>0.25880898879999997</v>
      </c>
      <c r="U126" s="115">
        <v>1.4681292130000001</v>
      </c>
      <c r="V126" s="115">
        <v>0.27089236999999999</v>
      </c>
      <c r="W126" s="118">
        <v>41</v>
      </c>
      <c r="X126" s="122">
        <v>9.1488518189999993E-3</v>
      </c>
      <c r="Y126" s="118">
        <v>4.2410410330000001</v>
      </c>
      <c r="Z126" s="120">
        <v>1.55</v>
      </c>
      <c r="AA126" s="120">
        <v>6</v>
      </c>
    </row>
    <row r="127" spans="1:27" s="108" customFormat="1" ht="14.25" customHeight="1" x14ac:dyDescent="0.25">
      <c r="A127" s="108" t="s">
        <v>319</v>
      </c>
      <c r="B127" s="108" t="s">
        <v>320</v>
      </c>
      <c r="C127" s="114">
        <v>7.3</v>
      </c>
      <c r="D127" s="108">
        <v>7.3</v>
      </c>
      <c r="E127" s="108">
        <v>7.7</v>
      </c>
      <c r="F127" s="108">
        <v>3.34</v>
      </c>
      <c r="G127" s="115">
        <v>6.7133683599999996</v>
      </c>
      <c r="H127" s="116">
        <v>57.29</v>
      </c>
      <c r="I127" s="117">
        <v>0.25700000000000001</v>
      </c>
      <c r="J127" s="116">
        <v>17.29</v>
      </c>
      <c r="K127" s="118">
        <v>78.459964189999994</v>
      </c>
      <c r="L127" s="118">
        <v>19.100000000000001</v>
      </c>
      <c r="M127" s="118">
        <v>58.767411389999999</v>
      </c>
      <c r="N127" s="115">
        <v>61.497669999999999</v>
      </c>
      <c r="O127" s="119">
        <v>11.17929</v>
      </c>
      <c r="P127" s="120">
        <v>47.8</v>
      </c>
      <c r="Q127" s="121" t="s">
        <v>276</v>
      </c>
      <c r="R127" s="115">
        <v>57.27585002</v>
      </c>
      <c r="S127" s="118">
        <v>17.687616899999998</v>
      </c>
      <c r="T127" s="115">
        <v>0.2385798817</v>
      </c>
      <c r="U127" s="115">
        <v>1.307757396</v>
      </c>
      <c r="V127" s="115">
        <v>0.25985538000000002</v>
      </c>
      <c r="W127" s="118">
        <v>40.1</v>
      </c>
      <c r="X127" s="122">
        <v>9.9381515699999996E-3</v>
      </c>
      <c r="Y127" s="118">
        <v>2.3362733320000002</v>
      </c>
      <c r="Z127" s="120">
        <v>1.82</v>
      </c>
      <c r="AA127" s="120">
        <v>5.69</v>
      </c>
    </row>
    <row r="128" spans="1:27" s="108" customFormat="1" ht="14.25" customHeight="1" x14ac:dyDescent="0.25">
      <c r="A128" s="108" t="s">
        <v>321</v>
      </c>
      <c r="B128" s="108" t="s">
        <v>322</v>
      </c>
      <c r="C128" s="114">
        <v>7.29</v>
      </c>
      <c r="D128" s="108">
        <v>7.43</v>
      </c>
      <c r="E128" s="108">
        <v>7.74</v>
      </c>
      <c r="F128" s="108">
        <v>3.4</v>
      </c>
      <c r="G128" s="115">
        <v>3.3333333330000001</v>
      </c>
      <c r="H128" s="116">
        <v>58.879999999999995</v>
      </c>
      <c r="I128" s="117">
        <v>0.161</v>
      </c>
      <c r="J128" s="116">
        <v>15.909999999999998</v>
      </c>
      <c r="K128" s="118">
        <v>71.216065450000002</v>
      </c>
      <c r="L128" s="118">
        <v>12.7</v>
      </c>
      <c r="M128" s="118">
        <v>58.677292479999998</v>
      </c>
      <c r="N128" s="115">
        <v>64.695279999999997</v>
      </c>
      <c r="O128" s="119">
        <v>9.5973459999999999</v>
      </c>
      <c r="P128" s="120">
        <v>49.38</v>
      </c>
      <c r="Q128" s="121" t="s">
        <v>276</v>
      </c>
      <c r="R128" s="115">
        <v>47.648895930000002</v>
      </c>
      <c r="S128" s="118">
        <v>16.45687174</v>
      </c>
      <c r="T128" s="115">
        <v>0.2103064516</v>
      </c>
      <c r="U128" s="115">
        <v>1.2324516130000001</v>
      </c>
      <c r="V128" s="115">
        <v>0.23260767900000001</v>
      </c>
      <c r="W128" s="118">
        <v>40.4</v>
      </c>
      <c r="X128" s="122">
        <v>4.8773588129999998E-3</v>
      </c>
      <c r="Y128" s="118">
        <v>0.48179549970000002</v>
      </c>
      <c r="Z128" s="120">
        <v>1.7</v>
      </c>
      <c r="AA128" s="120">
        <v>6.06</v>
      </c>
    </row>
    <row r="129" spans="1:27" s="108" customFormat="1" ht="14.25" customHeight="1" x14ac:dyDescent="0.25">
      <c r="A129" s="108" t="s">
        <v>323</v>
      </c>
      <c r="B129" s="108" t="s">
        <v>324</v>
      </c>
      <c r="C129" s="114">
        <v>7.43</v>
      </c>
      <c r="D129" s="108">
        <v>7.32</v>
      </c>
      <c r="E129" s="108">
        <v>7.68</v>
      </c>
      <c r="F129" s="108">
        <v>2.95</v>
      </c>
      <c r="G129" s="115">
        <v>5.8438012019999999</v>
      </c>
      <c r="H129" s="116">
        <v>49.94</v>
      </c>
      <c r="I129" s="117">
        <v>0.41</v>
      </c>
      <c r="J129" s="116">
        <v>14.14</v>
      </c>
      <c r="K129" s="118">
        <v>72.523327379999998</v>
      </c>
      <c r="L129" s="118">
        <v>17.100000000000001</v>
      </c>
      <c r="M129" s="118">
        <v>44.815998899999997</v>
      </c>
      <c r="N129" s="115">
        <v>60.516509999999997</v>
      </c>
      <c r="O129" s="119">
        <v>10.664479999999999</v>
      </c>
      <c r="P129" s="120">
        <v>43.41</v>
      </c>
      <c r="Q129" s="121" t="s">
        <v>276</v>
      </c>
      <c r="R129" s="115">
        <v>63.866296079999998</v>
      </c>
      <c r="S129" s="118">
        <v>18.81692821</v>
      </c>
      <c r="T129" s="115">
        <v>0.2285853659</v>
      </c>
      <c r="U129" s="115">
        <v>1.4879634150000001</v>
      </c>
      <c r="V129" s="115">
        <v>0.165734508</v>
      </c>
      <c r="W129" s="118">
        <v>42.2</v>
      </c>
      <c r="X129" s="122">
        <v>2.9327405290000001E-3</v>
      </c>
      <c r="Y129" s="118">
        <v>2.3967364789999999</v>
      </c>
      <c r="Z129" s="120">
        <v>1.77</v>
      </c>
      <c r="AA129" s="120">
        <v>5.87</v>
      </c>
    </row>
    <row r="130" spans="1:27" s="108" customFormat="1" ht="14.25" customHeight="1" x14ac:dyDescent="0.25">
      <c r="A130" s="108" t="s">
        <v>325</v>
      </c>
      <c r="B130" s="108" t="s">
        <v>326</v>
      </c>
      <c r="C130" s="114">
        <v>7.33</v>
      </c>
      <c r="D130" s="108">
        <v>7.43</v>
      </c>
      <c r="E130" s="108">
        <v>7.66</v>
      </c>
      <c r="F130" s="108">
        <v>3.16</v>
      </c>
      <c r="G130" s="115">
        <v>6.0394151300000001</v>
      </c>
      <c r="H130" s="116">
        <v>55.24</v>
      </c>
      <c r="I130" s="117">
        <v>0.21</v>
      </c>
      <c r="J130" s="116">
        <v>14.81</v>
      </c>
      <c r="K130" s="118">
        <v>71.681818179999993</v>
      </c>
      <c r="L130" s="118">
        <v>15.7</v>
      </c>
      <c r="M130" s="118">
        <v>57.517903230000002</v>
      </c>
      <c r="N130" s="115">
        <v>62.949559999999998</v>
      </c>
      <c r="O130" s="119">
        <v>10.34333</v>
      </c>
      <c r="P130" s="120">
        <v>47.56</v>
      </c>
      <c r="Q130" s="121" t="s">
        <v>276</v>
      </c>
      <c r="R130" s="115">
        <v>34.398761839999999</v>
      </c>
      <c r="S130" s="118">
        <v>18.831246499999999</v>
      </c>
      <c r="T130" s="115">
        <v>0.19886956519999999</v>
      </c>
      <c r="U130" s="115">
        <v>1.3614161490000001</v>
      </c>
      <c r="V130" s="115">
        <v>0.158413902</v>
      </c>
      <c r="W130" s="118">
        <v>51.5</v>
      </c>
      <c r="X130" s="122">
        <v>3.3416987189999999E-3</v>
      </c>
      <c r="Y130" s="118">
        <v>-0.69336153140000001</v>
      </c>
      <c r="Z130" s="120">
        <v>1.61</v>
      </c>
      <c r="AA130" s="120">
        <v>6.04</v>
      </c>
    </row>
    <row r="131" spans="1:27" s="108" customFormat="1" ht="14.25" customHeight="1" x14ac:dyDescent="0.25">
      <c r="A131" s="108" t="s">
        <v>327</v>
      </c>
      <c r="B131" s="108" t="s">
        <v>328</v>
      </c>
      <c r="C131" s="114">
        <v>7.43</v>
      </c>
      <c r="D131" s="108">
        <v>7.5</v>
      </c>
      <c r="E131" s="108">
        <v>7.8</v>
      </c>
      <c r="F131" s="108">
        <v>3.35</v>
      </c>
      <c r="G131" s="115">
        <v>5.2951388890000004</v>
      </c>
      <c r="H131" s="116">
        <v>55.98</v>
      </c>
      <c r="I131" s="117">
        <v>0.108</v>
      </c>
      <c r="J131" s="116">
        <v>15.67</v>
      </c>
      <c r="K131" s="118">
        <v>77.154531950000006</v>
      </c>
      <c r="L131" s="118">
        <v>15.3</v>
      </c>
      <c r="M131" s="118">
        <v>68.524725050000001</v>
      </c>
      <c r="N131" s="115">
        <v>69.93235</v>
      </c>
      <c r="O131" s="119">
        <v>9.7786380000000008</v>
      </c>
      <c r="P131" s="120">
        <v>57.41</v>
      </c>
      <c r="Q131" s="121" t="s">
        <v>276</v>
      </c>
      <c r="R131" s="115">
        <v>24.091776660000001</v>
      </c>
      <c r="S131" s="118">
        <v>9.7792830110000004</v>
      </c>
      <c r="T131" s="115">
        <v>0.21043478260000001</v>
      </c>
      <c r="U131" s="115">
        <v>1.259582609</v>
      </c>
      <c r="V131" s="115">
        <v>0.377410101</v>
      </c>
      <c r="W131" s="118">
        <v>49.7</v>
      </c>
      <c r="X131" s="122">
        <v>5.106052715E-3</v>
      </c>
      <c r="Y131" s="118">
        <v>0.54299305310000001</v>
      </c>
      <c r="Z131" s="120">
        <v>1.64</v>
      </c>
      <c r="AA131" s="120">
        <v>6.07</v>
      </c>
    </row>
    <row r="132" spans="1:27" s="108" customFormat="1" ht="14.25" customHeight="1" x14ac:dyDescent="0.25">
      <c r="A132" s="108" t="s">
        <v>329</v>
      </c>
      <c r="B132" s="108" t="s">
        <v>330</v>
      </c>
      <c r="C132" s="114">
        <v>7.34</v>
      </c>
      <c r="D132" s="108">
        <v>7.47</v>
      </c>
      <c r="E132" s="108">
        <v>7.69</v>
      </c>
      <c r="F132" s="108">
        <v>3.33</v>
      </c>
      <c r="G132" s="115">
        <v>7.4736842110000001</v>
      </c>
      <c r="H132" s="116">
        <v>55.98</v>
      </c>
      <c r="I132" s="117">
        <v>0.34300000000000003</v>
      </c>
      <c r="J132" s="116">
        <v>19.86</v>
      </c>
      <c r="K132" s="118">
        <v>72.120383039999993</v>
      </c>
      <c r="L132" s="118">
        <v>15.5</v>
      </c>
      <c r="M132" s="118">
        <v>59.745017930000003</v>
      </c>
      <c r="N132" s="115">
        <v>60.637279999999997</v>
      </c>
      <c r="O132" s="119">
        <v>12.725250000000001</v>
      </c>
      <c r="P132" s="120">
        <v>44.78</v>
      </c>
      <c r="Q132" s="121" t="s">
        <v>276</v>
      </c>
      <c r="R132" s="115">
        <v>62.04009963</v>
      </c>
      <c r="S132" s="118">
        <v>15.261692269999999</v>
      </c>
      <c r="T132" s="115">
        <v>0.2454277108</v>
      </c>
      <c r="U132" s="115">
        <v>1.552716867</v>
      </c>
      <c r="V132" s="115">
        <v>0.284297998</v>
      </c>
      <c r="W132" s="118">
        <v>43</v>
      </c>
      <c r="X132" s="122">
        <v>1.5963067849999998E-2</v>
      </c>
      <c r="Y132" s="118">
        <v>3.178808241</v>
      </c>
      <c r="Z132" s="120">
        <v>1.77</v>
      </c>
      <c r="AA132" s="120">
        <v>5.79</v>
      </c>
    </row>
    <row r="133" spans="1:27" s="108" customFormat="1" ht="14.25" customHeight="1" x14ac:dyDescent="0.25">
      <c r="A133" s="108" t="s">
        <v>331</v>
      </c>
      <c r="B133" s="108" t="s">
        <v>332</v>
      </c>
      <c r="C133" s="114">
        <v>7.35</v>
      </c>
      <c r="D133" s="108">
        <v>7.51</v>
      </c>
      <c r="E133" s="108">
        <v>7.74</v>
      </c>
      <c r="F133" s="108">
        <v>3.26</v>
      </c>
      <c r="G133" s="115">
        <v>3.9675383229999999</v>
      </c>
      <c r="H133" s="116">
        <v>63</v>
      </c>
      <c r="I133" s="117">
        <v>0.129</v>
      </c>
      <c r="J133" s="116">
        <v>16.220000000000002</v>
      </c>
      <c r="K133" s="118">
        <v>70.657276999999993</v>
      </c>
      <c r="L133" s="118">
        <v>14.1</v>
      </c>
      <c r="M133" s="118">
        <v>58.808945659999999</v>
      </c>
      <c r="N133" s="115">
        <v>65.030445</v>
      </c>
      <c r="O133" s="119">
        <v>10.33914</v>
      </c>
      <c r="P133" s="120">
        <v>46.39</v>
      </c>
      <c r="Q133" s="121" t="s">
        <v>276</v>
      </c>
      <c r="R133" s="115">
        <v>42.276680919999997</v>
      </c>
      <c r="S133" s="118">
        <v>13.868004579999999</v>
      </c>
      <c r="T133" s="115">
        <v>0.2006198347</v>
      </c>
      <c r="U133" s="115">
        <v>1.1091818179999999</v>
      </c>
      <c r="V133" s="115">
        <v>0.26491410900000001</v>
      </c>
      <c r="W133" s="118">
        <v>41.4</v>
      </c>
      <c r="X133" s="122">
        <v>4.9451092869999998E-3</v>
      </c>
      <c r="Y133" s="118">
        <v>-1.288289719</v>
      </c>
      <c r="Z133" s="120">
        <v>1.82</v>
      </c>
      <c r="AA133" s="120">
        <v>6</v>
      </c>
    </row>
    <row r="134" spans="1:27" s="108" customFormat="1" ht="14.25" customHeight="1" x14ac:dyDescent="0.25">
      <c r="A134" s="108" t="s">
        <v>333</v>
      </c>
      <c r="B134" s="108" t="s">
        <v>334</v>
      </c>
      <c r="C134" s="114">
        <v>7.37</v>
      </c>
      <c r="D134" s="108">
        <v>7.48</v>
      </c>
      <c r="E134" s="108">
        <v>7.59</v>
      </c>
      <c r="F134" s="108">
        <v>3.07</v>
      </c>
      <c r="G134" s="115">
        <v>10.77981651</v>
      </c>
      <c r="H134" s="116">
        <v>48.74</v>
      </c>
      <c r="I134" s="117">
        <v>0.497</v>
      </c>
      <c r="J134" s="116">
        <v>15.8</v>
      </c>
      <c r="K134" s="118">
        <v>66.206102479999998</v>
      </c>
      <c r="L134" s="118">
        <v>17.899999999999999</v>
      </c>
      <c r="M134" s="118">
        <v>57.544884279999998</v>
      </c>
      <c r="N134" s="115">
        <v>53.182794999999999</v>
      </c>
      <c r="O134" s="119">
        <v>14.368169999999999</v>
      </c>
      <c r="P134" s="120">
        <v>47.21</v>
      </c>
      <c r="Q134" s="121" t="s">
        <v>276</v>
      </c>
      <c r="R134" s="115">
        <v>50.881948379999997</v>
      </c>
      <c r="S134" s="118">
        <v>15.696375160000001</v>
      </c>
      <c r="T134" s="115">
        <v>0.2339722222</v>
      </c>
      <c r="U134" s="115">
        <v>1.652486111</v>
      </c>
      <c r="V134" s="115">
        <v>0.155570245</v>
      </c>
      <c r="W134" s="118">
        <v>39.5</v>
      </c>
      <c r="X134" s="122">
        <v>0</v>
      </c>
      <c r="Y134" s="118">
        <v>4.325348312</v>
      </c>
      <c r="Z134" s="120">
        <v>1.66</v>
      </c>
      <c r="AA134" s="120">
        <v>5.96</v>
      </c>
    </row>
    <row r="135" spans="1:27" s="108" customFormat="1" ht="14.25" customHeight="1" x14ac:dyDescent="0.25">
      <c r="A135" s="108" t="s">
        <v>335</v>
      </c>
      <c r="B135" s="108" t="s">
        <v>336</v>
      </c>
      <c r="C135" s="114">
        <v>7.24</v>
      </c>
      <c r="D135" s="108">
        <v>7.41</v>
      </c>
      <c r="E135" s="108">
        <v>7.69</v>
      </c>
      <c r="F135" s="108">
        <v>2.85</v>
      </c>
      <c r="G135" s="115">
        <v>5.4472091459999996</v>
      </c>
      <c r="H135" s="116">
        <v>56.37</v>
      </c>
      <c r="I135" s="117">
        <v>0.251</v>
      </c>
      <c r="J135" s="116">
        <v>11.14</v>
      </c>
      <c r="K135" s="118">
        <v>72.216386549999996</v>
      </c>
      <c r="L135" s="118">
        <v>16.899999999999999</v>
      </c>
      <c r="M135" s="118">
        <v>58.122906460000003</v>
      </c>
      <c r="N135" s="115">
        <v>59.864350000000002</v>
      </c>
      <c r="O135" s="119">
        <v>11.50727</v>
      </c>
      <c r="P135" s="120">
        <v>44.42</v>
      </c>
      <c r="Q135" s="121" t="s">
        <v>276</v>
      </c>
      <c r="R135" s="115">
        <v>55.146022539999997</v>
      </c>
      <c r="S135" s="118">
        <v>14.326538340000001</v>
      </c>
      <c r="T135" s="115">
        <v>0.24120833329999999</v>
      </c>
      <c r="U135" s="115">
        <v>1.394979167</v>
      </c>
      <c r="V135" s="115">
        <v>0.189666316</v>
      </c>
      <c r="W135" s="118">
        <v>39.5</v>
      </c>
      <c r="X135" s="122">
        <v>3.6252505949999998E-3</v>
      </c>
      <c r="Y135" s="118">
        <v>1.2182994890000001</v>
      </c>
      <c r="Z135" s="120">
        <v>1.67</v>
      </c>
      <c r="AA135" s="120">
        <v>6.06</v>
      </c>
    </row>
    <row r="136" spans="1:27" s="108" customFormat="1" ht="14.25" customHeight="1" x14ac:dyDescent="0.25">
      <c r="A136" s="108" t="s">
        <v>337</v>
      </c>
      <c r="B136" s="108" t="s">
        <v>338</v>
      </c>
      <c r="C136" s="114">
        <v>7.36</v>
      </c>
      <c r="D136" s="108">
        <v>7.36</v>
      </c>
      <c r="E136" s="108">
        <v>7.65</v>
      </c>
      <c r="F136" s="108">
        <v>3.44</v>
      </c>
      <c r="G136" s="115">
        <v>3.2871083720000001</v>
      </c>
      <c r="H136" s="116">
        <v>61.1</v>
      </c>
      <c r="I136" s="117">
        <v>0.23400000000000001</v>
      </c>
      <c r="J136" s="116">
        <v>17.07</v>
      </c>
      <c r="K136" s="118">
        <v>72.506234410000005</v>
      </c>
      <c r="L136" s="118">
        <v>15.1</v>
      </c>
      <c r="M136" s="118">
        <v>69.335011460000004</v>
      </c>
      <c r="N136" s="115">
        <v>65.037739999999999</v>
      </c>
      <c r="O136" s="119">
        <v>10.716200000000001</v>
      </c>
      <c r="P136" s="120">
        <v>51.05</v>
      </c>
      <c r="Q136" s="121" t="s">
        <v>276</v>
      </c>
      <c r="R136" s="115">
        <v>39.450108090000001</v>
      </c>
      <c r="S136" s="118">
        <v>19.758353280000001</v>
      </c>
      <c r="T136" s="115">
        <v>0.25036312849999998</v>
      </c>
      <c r="U136" s="115">
        <v>1.3723631279999999</v>
      </c>
      <c r="V136" s="115">
        <v>0.19172404200000001</v>
      </c>
      <c r="W136" s="118">
        <v>44.8</v>
      </c>
      <c r="X136" s="122">
        <v>0</v>
      </c>
      <c r="Y136" s="118">
        <v>3.863355023</v>
      </c>
      <c r="Z136" s="120">
        <v>1.59</v>
      </c>
      <c r="AA136" s="120">
        <v>6.04</v>
      </c>
    </row>
    <row r="137" spans="1:27" s="108" customFormat="1" ht="14.25" customHeight="1" x14ac:dyDescent="0.25">
      <c r="A137" s="108" t="s">
        <v>339</v>
      </c>
      <c r="B137" s="108" t="s">
        <v>340</v>
      </c>
      <c r="C137" s="114">
        <v>7.21</v>
      </c>
      <c r="D137" s="108">
        <v>7.34</v>
      </c>
      <c r="E137" s="108">
        <v>7.56</v>
      </c>
      <c r="F137" s="108">
        <v>3.36</v>
      </c>
      <c r="G137" s="115">
        <v>6.3117870720000004</v>
      </c>
      <c r="H137" s="116">
        <v>47.949999999999996</v>
      </c>
      <c r="I137" s="117">
        <v>0.249</v>
      </c>
      <c r="J137" s="116">
        <v>17.349999999999998</v>
      </c>
      <c r="K137" s="118">
        <v>69.33005532</v>
      </c>
      <c r="L137" s="118">
        <v>14.8</v>
      </c>
      <c r="M137" s="118">
        <v>57.600878520000002</v>
      </c>
      <c r="N137" s="115">
        <v>64.997910000000005</v>
      </c>
      <c r="O137" s="119">
        <v>13.26169</v>
      </c>
      <c r="P137" s="120">
        <v>44.28</v>
      </c>
      <c r="Q137" s="121" t="s">
        <v>276</v>
      </c>
      <c r="R137" s="115">
        <v>41.141154929999999</v>
      </c>
      <c r="S137" s="118">
        <v>20.072177969999998</v>
      </c>
      <c r="T137" s="115">
        <v>0.30469531249999998</v>
      </c>
      <c r="U137" s="115">
        <v>1.8096874999999999</v>
      </c>
      <c r="V137" s="115">
        <v>0.46684529699999999</v>
      </c>
      <c r="W137" s="118">
        <v>39.299999999999997</v>
      </c>
      <c r="X137" s="122">
        <v>0</v>
      </c>
      <c r="Y137" s="118">
        <v>7.2555525850000002</v>
      </c>
      <c r="Z137" s="120">
        <v>1.63</v>
      </c>
      <c r="AA137" s="120">
        <v>5.95</v>
      </c>
    </row>
    <row r="138" spans="1:27" s="108" customFormat="1" ht="14.25" customHeight="1" x14ac:dyDescent="0.25">
      <c r="A138" s="108" t="s">
        <v>341</v>
      </c>
      <c r="B138" s="108" t="s">
        <v>342</v>
      </c>
      <c r="C138" s="114">
        <v>7.44</v>
      </c>
      <c r="D138" s="108">
        <v>7.65</v>
      </c>
      <c r="E138" s="108">
        <v>7.87</v>
      </c>
      <c r="F138" s="108">
        <v>2.95</v>
      </c>
      <c r="G138" s="115">
        <v>3.0736989170000002</v>
      </c>
      <c r="H138" s="116">
        <v>57.099999999999994</v>
      </c>
      <c r="I138" s="117">
        <v>9.236557450628366E-2</v>
      </c>
      <c r="J138" s="116">
        <v>16.23</v>
      </c>
      <c r="K138" s="118">
        <v>70.564086970000005</v>
      </c>
      <c r="L138" s="118">
        <v>11</v>
      </c>
      <c r="M138" s="118">
        <v>62.754593560000004</v>
      </c>
      <c r="N138" s="115">
        <v>69.854654999999994</v>
      </c>
      <c r="O138" s="119">
        <v>8.8075150000000004</v>
      </c>
      <c r="P138" s="120">
        <v>30.591356600000001</v>
      </c>
      <c r="Q138" s="136">
        <v>2013</v>
      </c>
      <c r="R138" s="115">
        <v>21.917865089999999</v>
      </c>
      <c r="S138" s="118">
        <v>17.394536500000001</v>
      </c>
      <c r="T138" s="120">
        <v>0.18686731619999999</v>
      </c>
      <c r="U138" s="118">
        <v>0.91889392079999999</v>
      </c>
      <c r="V138" s="115">
        <v>0.2572524048</v>
      </c>
      <c r="W138" s="118">
        <v>41.4</v>
      </c>
      <c r="X138" s="122">
        <v>2.8052064630000002E-2</v>
      </c>
      <c r="Y138" s="118">
        <v>-2.646686286</v>
      </c>
      <c r="Z138" s="120">
        <v>1.53</v>
      </c>
      <c r="AA138" s="120">
        <v>6.46</v>
      </c>
    </row>
    <row r="139" spans="1:27" s="108" customFormat="1" ht="14.25" customHeight="1" x14ac:dyDescent="0.25">
      <c r="A139" s="108" t="s">
        <v>343</v>
      </c>
      <c r="B139" s="108" t="s">
        <v>344</v>
      </c>
      <c r="C139" s="114">
        <v>7.35</v>
      </c>
      <c r="D139" s="108">
        <v>7.6</v>
      </c>
      <c r="E139" s="108">
        <v>7.75</v>
      </c>
      <c r="F139" s="108">
        <v>2.85</v>
      </c>
      <c r="G139" s="115">
        <v>3.481012658</v>
      </c>
      <c r="H139" s="116">
        <v>55.059999999999995</v>
      </c>
      <c r="I139" s="117">
        <v>0.11266542013068689</v>
      </c>
      <c r="J139" s="116">
        <v>14.32</v>
      </c>
      <c r="K139" s="118">
        <v>69.721378580000007</v>
      </c>
      <c r="L139" s="118">
        <v>14.1</v>
      </c>
      <c r="M139" s="118">
        <v>58.622794890000002</v>
      </c>
      <c r="N139" s="115">
        <v>66.501059999999995</v>
      </c>
      <c r="O139" s="119">
        <v>10.89748</v>
      </c>
      <c r="P139" s="120">
        <v>34.899468540000001</v>
      </c>
      <c r="Q139" s="121" t="s">
        <v>345</v>
      </c>
      <c r="R139" s="115">
        <v>24.764741560000001</v>
      </c>
      <c r="S139" s="118">
        <v>16.227482770000002</v>
      </c>
      <c r="T139" s="120">
        <v>0.24129671350000001</v>
      </c>
      <c r="U139" s="118">
        <v>0.92254960269999997</v>
      </c>
      <c r="V139" s="115">
        <v>0.37559284310000002</v>
      </c>
      <c r="W139" s="118">
        <v>46.4</v>
      </c>
      <c r="X139" s="122">
        <v>1.5338834859999999E-2</v>
      </c>
      <c r="Y139" s="118">
        <v>-1.612743561</v>
      </c>
      <c r="Z139" s="120">
        <v>1.65</v>
      </c>
      <c r="AA139" s="120">
        <v>6.35</v>
      </c>
    </row>
    <row r="140" spans="1:27" s="108" customFormat="1" ht="14.25" customHeight="1" x14ac:dyDescent="0.25">
      <c r="A140" s="108" t="s">
        <v>346</v>
      </c>
      <c r="B140" s="108" t="s">
        <v>347</v>
      </c>
      <c r="C140" s="114">
        <v>7.42</v>
      </c>
      <c r="D140" s="108">
        <v>7.77</v>
      </c>
      <c r="E140" s="108">
        <v>7.9</v>
      </c>
      <c r="F140" s="108">
        <v>2.91</v>
      </c>
      <c r="G140" s="115">
        <v>4.0379068809999996</v>
      </c>
      <c r="H140" s="116">
        <v>52.980000000000004</v>
      </c>
      <c r="I140" s="117">
        <v>0.12706505645643956</v>
      </c>
      <c r="J140" s="116">
        <v>13.19</v>
      </c>
      <c r="K140" s="118">
        <v>64.96407069</v>
      </c>
      <c r="L140" s="118">
        <v>12.1</v>
      </c>
      <c r="M140" s="118">
        <v>55.901908220000003</v>
      </c>
      <c r="N140" s="115">
        <v>63.652075000000004</v>
      </c>
      <c r="O140" s="119">
        <v>11.671760000000001</v>
      </c>
      <c r="P140" s="120">
        <v>35.182962949999997</v>
      </c>
      <c r="Q140" s="121" t="s">
        <v>345</v>
      </c>
      <c r="R140" s="115">
        <v>33.63069119</v>
      </c>
      <c r="S140" s="118">
        <v>15.8286429</v>
      </c>
      <c r="T140" s="120">
        <v>0.36101547690000002</v>
      </c>
      <c r="U140" s="118">
        <v>0.56253487479999997</v>
      </c>
      <c r="V140" s="115">
        <v>0.49343977700000002</v>
      </c>
      <c r="W140" s="118">
        <v>44.3</v>
      </c>
      <c r="X140" s="122">
        <v>6.025233679E-3</v>
      </c>
      <c r="Y140" s="118">
        <v>-1.6165645820000001</v>
      </c>
      <c r="Z140" s="120">
        <v>1.73</v>
      </c>
      <c r="AA140" s="120">
        <v>6.32</v>
      </c>
    </row>
    <row r="141" spans="1:27" s="108" customFormat="1" ht="14.25" customHeight="1" x14ac:dyDescent="0.25">
      <c r="A141" s="108" t="s">
        <v>348</v>
      </c>
      <c r="B141" s="108" t="s">
        <v>349</v>
      </c>
      <c r="C141" s="114">
        <v>7.43</v>
      </c>
      <c r="D141" s="108">
        <v>7.57</v>
      </c>
      <c r="E141" s="108">
        <v>7.83</v>
      </c>
      <c r="F141" s="108">
        <v>2.87</v>
      </c>
      <c r="G141" s="115">
        <v>2.6520681270000002</v>
      </c>
      <c r="H141" s="116">
        <v>53.75</v>
      </c>
      <c r="I141" s="117">
        <v>0.13849592180868325</v>
      </c>
      <c r="J141" s="116">
        <v>14.299999999999999</v>
      </c>
      <c r="K141" s="118">
        <v>70.765027320000002</v>
      </c>
      <c r="L141" s="118">
        <v>15.4</v>
      </c>
      <c r="M141" s="118">
        <v>55.629600680000003</v>
      </c>
      <c r="N141" s="115">
        <v>63.645650000000003</v>
      </c>
      <c r="O141" s="119">
        <v>12.736789999999999</v>
      </c>
      <c r="P141" s="120">
        <v>32.99134652</v>
      </c>
      <c r="Q141" s="121" t="s">
        <v>345</v>
      </c>
      <c r="R141" s="115">
        <v>37.06962867</v>
      </c>
      <c r="S141" s="118">
        <v>18.471319950000002</v>
      </c>
      <c r="T141" s="120">
        <v>0.28277123030000001</v>
      </c>
      <c r="U141" s="118">
        <v>1.028215933</v>
      </c>
      <c r="V141" s="115">
        <v>0.25679774729999999</v>
      </c>
      <c r="W141" s="118">
        <v>47.2</v>
      </c>
      <c r="X141" s="122">
        <v>7.6358707759999998E-3</v>
      </c>
      <c r="Y141" s="118">
        <v>-2.5142621329999999</v>
      </c>
      <c r="Z141" s="120">
        <v>1.71</v>
      </c>
      <c r="AA141" s="120">
        <v>6</v>
      </c>
    </row>
    <row r="142" spans="1:27" s="108" customFormat="1" ht="14.25" customHeight="1" x14ac:dyDescent="0.25">
      <c r="A142" s="108" t="s">
        <v>350</v>
      </c>
      <c r="B142" s="108" t="s">
        <v>351</v>
      </c>
      <c r="C142" s="114">
        <v>7.47</v>
      </c>
      <c r="D142" s="108">
        <v>7.69</v>
      </c>
      <c r="E142" s="108">
        <v>7.89</v>
      </c>
      <c r="F142" s="108">
        <v>2.85</v>
      </c>
      <c r="G142" s="115">
        <v>4.8318206090000002</v>
      </c>
      <c r="H142" s="116">
        <v>52.75</v>
      </c>
      <c r="I142" s="117">
        <v>0.12933860667783142</v>
      </c>
      <c r="J142" s="116">
        <v>15.329999999999998</v>
      </c>
      <c r="K142" s="118">
        <v>72.180824639999997</v>
      </c>
      <c r="L142" s="118">
        <v>11.7</v>
      </c>
      <c r="M142" s="118">
        <v>60.695833020000002</v>
      </c>
      <c r="N142" s="115">
        <v>65.914820000000006</v>
      </c>
      <c r="O142" s="119">
        <v>11.07718</v>
      </c>
      <c r="P142" s="120">
        <v>34.947590910000002</v>
      </c>
      <c r="Q142" s="121" t="s">
        <v>345</v>
      </c>
      <c r="R142" s="115">
        <v>25.96151897</v>
      </c>
      <c r="S142" s="118">
        <v>19.726291740000001</v>
      </c>
      <c r="T142" s="120">
        <v>0.3005395501</v>
      </c>
      <c r="U142" s="118">
        <v>0.57319004179999999</v>
      </c>
      <c r="V142" s="115">
        <v>0.41869641400000002</v>
      </c>
      <c r="W142" s="118">
        <v>42.8</v>
      </c>
      <c r="X142" s="122">
        <v>2.1799511180000002E-2</v>
      </c>
      <c r="Y142" s="118">
        <v>-1.1952176349999999</v>
      </c>
      <c r="Z142" s="120">
        <v>1.58</v>
      </c>
      <c r="AA142" s="120">
        <v>6.48</v>
      </c>
    </row>
    <row r="143" spans="1:27" s="108" customFormat="1" ht="14.25" customHeight="1" x14ac:dyDescent="0.25">
      <c r="A143" s="108" t="s">
        <v>352</v>
      </c>
      <c r="B143" s="108" t="s">
        <v>353</v>
      </c>
      <c r="C143" s="114">
        <v>7.56</v>
      </c>
      <c r="D143" s="108">
        <v>7.71</v>
      </c>
      <c r="E143" s="108">
        <v>7.96</v>
      </c>
      <c r="F143" s="108">
        <v>2.68</v>
      </c>
      <c r="G143" s="115">
        <v>4.2487046629999998</v>
      </c>
      <c r="H143" s="116">
        <v>55.2</v>
      </c>
      <c r="I143" s="117">
        <v>0.10444674932048345</v>
      </c>
      <c r="J143" s="116">
        <v>14.719999999999999</v>
      </c>
      <c r="K143" s="118">
        <v>70.053475939999998</v>
      </c>
      <c r="L143" s="118">
        <v>12.3</v>
      </c>
      <c r="M143" s="118">
        <v>58.241337399999999</v>
      </c>
      <c r="N143" s="115">
        <v>66.609475000000003</v>
      </c>
      <c r="O143" s="119">
        <v>10.509309999999999</v>
      </c>
      <c r="P143" s="120">
        <v>36.111211769999997</v>
      </c>
      <c r="Q143" s="121" t="s">
        <v>354</v>
      </c>
      <c r="R143" s="115">
        <v>29.580358350000001</v>
      </c>
      <c r="S143" s="118">
        <v>19.62928157</v>
      </c>
      <c r="T143" s="120">
        <v>0.2338013565</v>
      </c>
      <c r="U143" s="118">
        <v>0.69018713060000003</v>
      </c>
      <c r="V143" s="115">
        <v>0.4577220508</v>
      </c>
      <c r="W143" s="118">
        <v>44.3</v>
      </c>
      <c r="X143" s="122">
        <v>7.0967787720000002E-3</v>
      </c>
      <c r="Y143" s="118">
        <v>-1.982128079</v>
      </c>
      <c r="Z143" s="120">
        <v>1.7</v>
      </c>
      <c r="AA143" s="120">
        <v>6.26</v>
      </c>
    </row>
    <row r="144" spans="1:27" s="108" customFormat="1" ht="14.25" customHeight="1" x14ac:dyDescent="0.25">
      <c r="A144" s="108" t="s">
        <v>355</v>
      </c>
      <c r="B144" s="108" t="s">
        <v>356</v>
      </c>
      <c r="C144" s="114">
        <v>7.4</v>
      </c>
      <c r="D144" s="108">
        <v>7.65</v>
      </c>
      <c r="E144" s="108">
        <v>7.86</v>
      </c>
      <c r="F144" s="108">
        <v>2.89</v>
      </c>
      <c r="G144" s="115">
        <v>4.6826625389999998</v>
      </c>
      <c r="H144" s="116">
        <v>50.570000000000007</v>
      </c>
      <c r="I144" s="117">
        <v>0.13475733529026265</v>
      </c>
      <c r="J144" s="116">
        <v>13.389999999999999</v>
      </c>
      <c r="K144" s="118">
        <v>75.710549259999993</v>
      </c>
      <c r="L144" s="118">
        <v>14.3</v>
      </c>
      <c r="M144" s="118">
        <v>58.731922959999999</v>
      </c>
      <c r="N144" s="115">
        <v>64.879850000000005</v>
      </c>
      <c r="O144" s="119">
        <v>11.90667</v>
      </c>
      <c r="P144" s="120">
        <v>34.497426130000001</v>
      </c>
      <c r="Q144" s="121" t="s">
        <v>345</v>
      </c>
      <c r="R144" s="115">
        <v>31.547946970000002</v>
      </c>
      <c r="S144" s="118">
        <v>15.66008072</v>
      </c>
      <c r="T144" s="120">
        <v>0.2364525247</v>
      </c>
      <c r="U144" s="118">
        <v>0.79527403880000003</v>
      </c>
      <c r="V144" s="115">
        <v>0.33358681029999998</v>
      </c>
      <c r="W144" s="118">
        <v>42.6</v>
      </c>
      <c r="X144" s="122">
        <v>7.3019750019999996E-3</v>
      </c>
      <c r="Y144" s="118">
        <v>-0.59119229959999997</v>
      </c>
      <c r="Z144" s="120">
        <v>1.79</v>
      </c>
      <c r="AA144" s="120">
        <v>6.17</v>
      </c>
    </row>
    <row r="145" spans="1:27" s="108" customFormat="1" ht="14.25" customHeight="1" x14ac:dyDescent="0.25">
      <c r="A145" s="108" t="s">
        <v>357</v>
      </c>
      <c r="B145" s="108" t="s">
        <v>358</v>
      </c>
      <c r="C145" s="114">
        <v>7.41</v>
      </c>
      <c r="D145" s="108">
        <v>7.51</v>
      </c>
      <c r="E145" s="108">
        <v>7.75</v>
      </c>
      <c r="F145" s="108">
        <v>2.79</v>
      </c>
      <c r="G145" s="115">
        <v>3.4288849269999999</v>
      </c>
      <c r="H145" s="116">
        <v>54.54</v>
      </c>
      <c r="I145" s="117">
        <v>0.13194737449668117</v>
      </c>
      <c r="J145" s="116">
        <v>13.74</v>
      </c>
      <c r="K145" s="118">
        <v>71.925196389999996</v>
      </c>
      <c r="L145" s="118">
        <v>12.6</v>
      </c>
      <c r="M145" s="118">
        <v>57.535760529999997</v>
      </c>
      <c r="N145" s="115">
        <v>64.907880000000006</v>
      </c>
      <c r="O145" s="119">
        <v>10.962569999999999</v>
      </c>
      <c r="P145" s="120">
        <v>31.22471754</v>
      </c>
      <c r="Q145" s="121" t="s">
        <v>345</v>
      </c>
      <c r="R145" s="115">
        <v>30.192142650000001</v>
      </c>
      <c r="S145" s="118">
        <v>19.165680089999999</v>
      </c>
      <c r="T145" s="120">
        <v>0.22037927390000001</v>
      </c>
      <c r="U145" s="118">
        <v>0.97439953989999994</v>
      </c>
      <c r="V145" s="115">
        <v>0.21648293220000001</v>
      </c>
      <c r="W145" s="118">
        <v>39.9</v>
      </c>
      <c r="X145" s="122">
        <v>6.8712465820000004E-3</v>
      </c>
      <c r="Y145" s="118">
        <v>-2.2554543360000001</v>
      </c>
      <c r="Z145" s="120">
        <v>1.7</v>
      </c>
      <c r="AA145" s="120">
        <v>6.06</v>
      </c>
    </row>
    <row r="146" spans="1:27" s="108" customFormat="1" ht="14.25" customHeight="1" x14ac:dyDescent="0.25">
      <c r="A146" s="108" t="s">
        <v>359</v>
      </c>
      <c r="B146" s="108" t="s">
        <v>360</v>
      </c>
      <c r="C146" s="114">
        <v>7.39</v>
      </c>
      <c r="D146" s="108">
        <v>7.59</v>
      </c>
      <c r="E146" s="108">
        <v>7.78</v>
      </c>
      <c r="F146" s="108">
        <v>2.93</v>
      </c>
      <c r="G146" s="115">
        <v>4.4883303410000002</v>
      </c>
      <c r="H146" s="116">
        <v>52.52</v>
      </c>
      <c r="I146" s="117">
        <v>0.12009508625019859</v>
      </c>
      <c r="J146" s="116">
        <v>15.659999999999998</v>
      </c>
      <c r="K146" s="118">
        <v>66.728624539999998</v>
      </c>
      <c r="L146" s="118">
        <v>13.4</v>
      </c>
      <c r="M146" s="118">
        <v>61.501105719999998</v>
      </c>
      <c r="N146" s="115">
        <v>66.192245</v>
      </c>
      <c r="O146" s="119">
        <v>10.49539</v>
      </c>
      <c r="P146" s="120">
        <v>35.677106729999998</v>
      </c>
      <c r="Q146" s="121" t="s">
        <v>345</v>
      </c>
      <c r="R146" s="115">
        <v>29.377149230000001</v>
      </c>
      <c r="S146" s="118">
        <v>15.337741830000001</v>
      </c>
      <c r="T146" s="120">
        <v>0.2506426068</v>
      </c>
      <c r="U146" s="118">
        <v>0.83896383919999995</v>
      </c>
      <c r="V146" s="115">
        <v>0.44384362999999999</v>
      </c>
      <c r="W146" s="118">
        <v>48.2</v>
      </c>
      <c r="X146" s="122">
        <v>1.444323728E-2</v>
      </c>
      <c r="Y146" s="118">
        <v>-1.391781857</v>
      </c>
      <c r="Z146" s="120">
        <v>1.68</v>
      </c>
      <c r="AA146" s="120">
        <v>6.04</v>
      </c>
    </row>
    <row r="147" spans="1:27" s="108" customFormat="1" ht="14.25" customHeight="1" x14ac:dyDescent="0.25">
      <c r="A147" s="108" t="s">
        <v>361</v>
      </c>
      <c r="B147" s="108" t="s">
        <v>362</v>
      </c>
      <c r="C147" s="114">
        <v>7.56</v>
      </c>
      <c r="D147" s="108">
        <v>7.73</v>
      </c>
      <c r="E147" s="108">
        <v>7.9</v>
      </c>
      <c r="F147" s="108">
        <v>2.67</v>
      </c>
      <c r="G147" s="115">
        <v>3.5618752640000002</v>
      </c>
      <c r="H147" s="116">
        <v>58.650000000000006</v>
      </c>
      <c r="I147" s="117">
        <v>0.10032582000049986</v>
      </c>
      <c r="J147" s="116">
        <v>16.600000000000001</v>
      </c>
      <c r="K147" s="118">
        <v>75.164099969999995</v>
      </c>
      <c r="L147" s="118">
        <v>11.1</v>
      </c>
      <c r="M147" s="118">
        <v>60.8590394</v>
      </c>
      <c r="N147" s="115">
        <v>67.235569999999996</v>
      </c>
      <c r="O147" s="119">
        <v>10.68106</v>
      </c>
      <c r="P147" s="120">
        <v>34.416466370000002</v>
      </c>
      <c r="Q147" s="121" t="s">
        <v>345</v>
      </c>
      <c r="R147" s="115">
        <v>25.791889050000002</v>
      </c>
      <c r="S147" s="118">
        <v>16.81713684</v>
      </c>
      <c r="T147" s="120">
        <v>0.1760162821</v>
      </c>
      <c r="U147" s="118">
        <v>0.95412895090000005</v>
      </c>
      <c r="V147" s="115">
        <v>0.2469898079</v>
      </c>
      <c r="W147" s="118">
        <v>51.4</v>
      </c>
      <c r="X147" s="122">
        <v>2.2051916089999998E-2</v>
      </c>
      <c r="Y147" s="118">
        <v>-2.565125965</v>
      </c>
      <c r="Z147" s="120">
        <v>1.56</v>
      </c>
      <c r="AA147" s="120">
        <v>6.38</v>
      </c>
    </row>
    <row r="148" spans="1:27" s="108" customFormat="1" ht="14.25" customHeight="1" x14ac:dyDescent="0.25">
      <c r="A148" s="108" t="s">
        <v>363</v>
      </c>
      <c r="B148" s="108" t="s">
        <v>364</v>
      </c>
      <c r="C148" s="114">
        <v>7.43</v>
      </c>
      <c r="D148" s="108">
        <v>7.57</v>
      </c>
      <c r="E148" s="108">
        <v>7.85</v>
      </c>
      <c r="F148" s="108">
        <v>3.03</v>
      </c>
      <c r="G148" s="115">
        <v>3.7669592980000002</v>
      </c>
      <c r="H148" s="116">
        <v>59.199999999999996</v>
      </c>
      <c r="I148" s="117">
        <v>0.116808539839554</v>
      </c>
      <c r="J148" s="116">
        <v>15.06</v>
      </c>
      <c r="K148" s="118">
        <v>69.750960390000003</v>
      </c>
      <c r="L148" s="118">
        <v>13.9</v>
      </c>
      <c r="M148" s="118">
        <v>58.705763040000001</v>
      </c>
      <c r="N148" s="115">
        <v>65.830465000000004</v>
      </c>
      <c r="O148" s="119">
        <v>9.8700089999999996</v>
      </c>
      <c r="P148" s="120">
        <v>33.812831289999998</v>
      </c>
      <c r="Q148" s="121" t="s">
        <v>354</v>
      </c>
      <c r="R148" s="115">
        <v>27.912517730000001</v>
      </c>
      <c r="S148" s="118">
        <v>18.300198340000001</v>
      </c>
      <c r="T148" s="120">
        <v>0.20249224160000001</v>
      </c>
      <c r="U148" s="118">
        <v>1.0197327439999999</v>
      </c>
      <c r="V148" s="115">
        <v>0.22834435950000001</v>
      </c>
      <c r="W148" s="118">
        <v>46.2</v>
      </c>
      <c r="X148" s="122">
        <v>6.7985587060000003E-3</v>
      </c>
      <c r="Y148" s="118">
        <v>-1.9422863930000001</v>
      </c>
      <c r="Z148" s="120">
        <v>1.71</v>
      </c>
      <c r="AA148" s="120">
        <v>6.13</v>
      </c>
    </row>
    <row r="149" spans="1:27" s="108" customFormat="1" ht="14.25" customHeight="1" x14ac:dyDescent="0.25">
      <c r="A149" s="108" t="s">
        <v>365</v>
      </c>
      <c r="B149" s="108" t="s">
        <v>366</v>
      </c>
      <c r="C149" s="114">
        <v>7.39</v>
      </c>
      <c r="D149" s="108">
        <v>7.57</v>
      </c>
      <c r="E149" s="108">
        <v>7.83</v>
      </c>
      <c r="F149" s="108">
        <v>2.9</v>
      </c>
      <c r="G149" s="115">
        <v>5.1319070739999999</v>
      </c>
      <c r="H149" s="116">
        <v>52.14</v>
      </c>
      <c r="I149" s="117">
        <v>0.13369238980915019</v>
      </c>
      <c r="J149" s="116">
        <v>13.200000000000001</v>
      </c>
      <c r="K149" s="118">
        <v>74.818920109999993</v>
      </c>
      <c r="L149" s="118">
        <v>13.4</v>
      </c>
      <c r="M149" s="118">
        <v>58.970977259999998</v>
      </c>
      <c r="N149" s="115">
        <v>64.612894999999995</v>
      </c>
      <c r="O149" s="119">
        <v>11.68477</v>
      </c>
      <c r="P149" s="120">
        <v>30.472226460000002</v>
      </c>
      <c r="Q149" s="121" t="s">
        <v>345</v>
      </c>
      <c r="R149" s="115">
        <v>33.330645769999997</v>
      </c>
      <c r="S149" s="118">
        <v>18.704913749999999</v>
      </c>
      <c r="T149" s="120">
        <v>0.21267379040000001</v>
      </c>
      <c r="U149" s="118">
        <v>0.92206877679999999</v>
      </c>
      <c r="V149" s="115">
        <v>0.30184669200000003</v>
      </c>
      <c r="W149" s="118">
        <v>49</v>
      </c>
      <c r="X149" s="122">
        <v>1.0376854939999999E-2</v>
      </c>
      <c r="Y149" s="118">
        <v>-1.4270111480000001</v>
      </c>
      <c r="Z149" s="120">
        <v>1.77</v>
      </c>
      <c r="AA149" s="120">
        <v>6.11</v>
      </c>
    </row>
    <row r="150" spans="1:27" s="108" customFormat="1" ht="14.25" customHeight="1" x14ac:dyDescent="0.25">
      <c r="A150" s="108" t="s">
        <v>367</v>
      </c>
      <c r="B150" s="108" t="s">
        <v>368</v>
      </c>
      <c r="C150" s="114">
        <v>7.43</v>
      </c>
      <c r="D150" s="108">
        <v>7.58</v>
      </c>
      <c r="E150" s="108">
        <v>7.83</v>
      </c>
      <c r="F150" s="108">
        <v>2.8</v>
      </c>
      <c r="G150" s="115">
        <v>4.2763709539999999</v>
      </c>
      <c r="H150" s="116">
        <v>51.019999999999996</v>
      </c>
      <c r="I150" s="117">
        <v>0.16518002782787428</v>
      </c>
      <c r="J150" s="116">
        <v>14.249999999999998</v>
      </c>
      <c r="K150" s="118">
        <v>69.212477269999994</v>
      </c>
      <c r="L150" s="118">
        <v>13.2</v>
      </c>
      <c r="M150" s="118">
        <v>52.459049239999999</v>
      </c>
      <c r="N150" s="115">
        <v>62.716700000000003</v>
      </c>
      <c r="O150" s="119">
        <v>12.87013</v>
      </c>
      <c r="P150" s="120">
        <v>34.287964250000002</v>
      </c>
      <c r="Q150" s="121" t="s">
        <v>345</v>
      </c>
      <c r="R150" s="115">
        <v>54.447433369999999</v>
      </c>
      <c r="S150" s="118">
        <v>18.0300388</v>
      </c>
      <c r="T150" s="120">
        <v>0.26613928869999998</v>
      </c>
      <c r="U150" s="118">
        <v>0.87098758180000002</v>
      </c>
      <c r="V150" s="115">
        <v>0.27958240909999998</v>
      </c>
      <c r="W150" s="118">
        <v>47.1</v>
      </c>
      <c r="X150" s="122">
        <v>5.8391822479999999E-3</v>
      </c>
      <c r="Y150" s="118">
        <v>-1.1491739030000001</v>
      </c>
      <c r="Z150" s="120">
        <v>1.81</v>
      </c>
      <c r="AA150" s="120">
        <v>5.94</v>
      </c>
    </row>
    <row r="151" spans="1:27" s="108" customFormat="1" ht="14.25" customHeight="1" x14ac:dyDescent="0.25">
      <c r="A151" s="108" t="s">
        <v>369</v>
      </c>
      <c r="B151" s="108" t="s">
        <v>370</v>
      </c>
      <c r="C151" s="114">
        <v>7.53</v>
      </c>
      <c r="D151" s="108">
        <v>7.63</v>
      </c>
      <c r="E151" s="108">
        <v>7.82</v>
      </c>
      <c r="F151" s="108">
        <v>3</v>
      </c>
      <c r="G151" s="115">
        <v>3.416856492</v>
      </c>
      <c r="H151" s="116">
        <v>55.92</v>
      </c>
      <c r="I151" s="117">
        <v>0.11289528916168953</v>
      </c>
      <c r="J151" s="116">
        <v>16.59</v>
      </c>
      <c r="K151" s="118">
        <v>67.462422630000006</v>
      </c>
      <c r="L151" s="118">
        <v>12.5</v>
      </c>
      <c r="M151" s="118">
        <v>59.464926550000001</v>
      </c>
      <c r="N151" s="115">
        <v>64.700819999999993</v>
      </c>
      <c r="O151" s="119">
        <v>11.49105</v>
      </c>
      <c r="P151" s="120">
        <v>30.26613403</v>
      </c>
      <c r="Q151" s="136">
        <v>2013</v>
      </c>
      <c r="R151" s="115">
        <v>21.000592739999998</v>
      </c>
      <c r="S151" s="118">
        <v>20.801038219999999</v>
      </c>
      <c r="T151" s="120">
        <v>0.2338680471</v>
      </c>
      <c r="U151" s="118">
        <v>1.0358757009999999</v>
      </c>
      <c r="V151" s="115">
        <v>0.18839831709999999</v>
      </c>
      <c r="W151" s="118">
        <v>40.700000000000003</v>
      </c>
      <c r="X151" s="122">
        <v>5.8568841080000001E-3</v>
      </c>
      <c r="Y151" s="118">
        <v>-2.6848007250000001</v>
      </c>
      <c r="Z151" s="120">
        <v>1.68</v>
      </c>
      <c r="AA151" s="120">
        <v>6.27</v>
      </c>
    </row>
    <row r="152" spans="1:27" s="108" customFormat="1" ht="14.25" customHeight="1" x14ac:dyDescent="0.25">
      <c r="A152" s="108" t="s">
        <v>371</v>
      </c>
      <c r="B152" s="108" t="s">
        <v>372</v>
      </c>
      <c r="C152" s="114">
        <v>7.45</v>
      </c>
      <c r="D152" s="108">
        <v>7.53</v>
      </c>
      <c r="E152" s="108">
        <v>7.84</v>
      </c>
      <c r="F152" s="108">
        <v>2.7</v>
      </c>
      <c r="G152" s="115">
        <v>3.9896670489999999</v>
      </c>
      <c r="H152" s="116">
        <v>46.839999999999996</v>
      </c>
      <c r="I152" s="117">
        <v>0.14552366584926549</v>
      </c>
      <c r="J152" s="116">
        <v>12.889999999999999</v>
      </c>
      <c r="K152" s="118">
        <v>70.483460559999997</v>
      </c>
      <c r="L152" s="118">
        <v>13.5</v>
      </c>
      <c r="M152" s="118">
        <v>55.709109949999998</v>
      </c>
      <c r="N152" s="115">
        <v>63.291179999999997</v>
      </c>
      <c r="O152" s="119">
        <v>11.817119999999999</v>
      </c>
      <c r="P152" s="120">
        <v>30.457185509999999</v>
      </c>
      <c r="Q152" s="121" t="s">
        <v>345</v>
      </c>
      <c r="R152" s="115">
        <v>31.49009788</v>
      </c>
      <c r="S152" s="118">
        <v>19.04361492</v>
      </c>
      <c r="T152" s="120">
        <v>0.3092926507</v>
      </c>
      <c r="U152" s="118">
        <v>0.90838232600000002</v>
      </c>
      <c r="V152" s="115">
        <v>0.33940265120000002</v>
      </c>
      <c r="W152" s="118">
        <v>46.8</v>
      </c>
      <c r="X152" s="122">
        <v>1.3451473139999999E-3</v>
      </c>
      <c r="Y152" s="118">
        <v>-1.8751537410000001</v>
      </c>
      <c r="Z152" s="120">
        <v>1.89</v>
      </c>
      <c r="AA152" s="120">
        <v>5.88</v>
      </c>
    </row>
    <row r="153" spans="1:27" s="108" customFormat="1" ht="14.25" customHeight="1" x14ac:dyDescent="0.25">
      <c r="A153" s="108" t="s">
        <v>373</v>
      </c>
      <c r="B153" s="108" t="s">
        <v>374</v>
      </c>
      <c r="C153" s="114">
        <v>7.53</v>
      </c>
      <c r="D153" s="108">
        <v>7.68</v>
      </c>
      <c r="E153" s="108">
        <v>7.87</v>
      </c>
      <c r="F153" s="108">
        <v>2.98</v>
      </c>
      <c r="G153" s="115">
        <v>3.9800995019999998</v>
      </c>
      <c r="H153" s="116">
        <v>47.97</v>
      </c>
      <c r="I153" s="117">
        <v>0.14689656836941548</v>
      </c>
      <c r="J153" s="116">
        <v>11.12</v>
      </c>
      <c r="K153" s="118">
        <v>69.279326670000003</v>
      </c>
      <c r="L153" s="118">
        <v>16.600000000000001</v>
      </c>
      <c r="M153" s="118">
        <v>56.511601300000002</v>
      </c>
      <c r="N153" s="115">
        <v>64.956774999999993</v>
      </c>
      <c r="O153" s="119">
        <v>12.494590000000001</v>
      </c>
      <c r="P153" s="120">
        <v>33.372062669999998</v>
      </c>
      <c r="Q153" s="121" t="s">
        <v>345</v>
      </c>
      <c r="R153" s="115">
        <v>24.27884182</v>
      </c>
      <c r="S153" s="118">
        <v>18.795367509999998</v>
      </c>
      <c r="T153" s="120">
        <v>0.31264072679999999</v>
      </c>
      <c r="U153" s="118">
        <v>0.85909758960000004</v>
      </c>
      <c r="V153" s="115">
        <v>0.44470716970000002</v>
      </c>
      <c r="W153" s="118">
        <v>47.5</v>
      </c>
      <c r="X153" s="122">
        <v>1.7919741959999999E-2</v>
      </c>
      <c r="Y153" s="118">
        <v>-1.671911022</v>
      </c>
      <c r="Z153" s="120">
        <v>1.8</v>
      </c>
      <c r="AA153" s="120">
        <v>6.12</v>
      </c>
    </row>
    <row r="154" spans="1:27" s="108" customFormat="1" ht="14.25" customHeight="1" x14ac:dyDescent="0.25">
      <c r="A154" s="108" t="s">
        <v>375</v>
      </c>
      <c r="B154" s="108" t="s">
        <v>376</v>
      </c>
      <c r="C154" s="114">
        <v>7.39</v>
      </c>
      <c r="D154" s="108">
        <v>7.49</v>
      </c>
      <c r="E154" s="108">
        <v>7.77</v>
      </c>
      <c r="F154" s="108">
        <v>2.78</v>
      </c>
      <c r="G154" s="115">
        <v>4.4520547949999996</v>
      </c>
      <c r="H154" s="116">
        <v>53.580000000000005</v>
      </c>
      <c r="I154" s="117">
        <v>0.10983644311302007</v>
      </c>
      <c r="J154" s="116">
        <v>12.93</v>
      </c>
      <c r="K154" s="118">
        <v>68.124031009999996</v>
      </c>
      <c r="L154" s="118">
        <v>14.1</v>
      </c>
      <c r="M154" s="118">
        <v>56.76171635</v>
      </c>
      <c r="N154" s="115">
        <v>66.229069999999993</v>
      </c>
      <c r="O154" s="119">
        <v>11.595649999999999</v>
      </c>
      <c r="P154" s="120">
        <v>31.731424830000002</v>
      </c>
      <c r="Q154" s="121" t="s">
        <v>345</v>
      </c>
      <c r="R154" s="115">
        <v>41.23213938</v>
      </c>
      <c r="S154" s="118">
        <v>21.104302239999999</v>
      </c>
      <c r="T154" s="120">
        <v>0.24616967810000001</v>
      </c>
      <c r="U154" s="118">
        <v>0.99019813050000005</v>
      </c>
      <c r="V154" s="115">
        <v>0</v>
      </c>
      <c r="W154" s="118">
        <v>47.3</v>
      </c>
      <c r="X154" s="122">
        <v>1.364018289E-2</v>
      </c>
      <c r="Y154" s="118">
        <v>-1.9745357210000001</v>
      </c>
      <c r="Z154" s="120">
        <v>1.76</v>
      </c>
      <c r="AA154" s="120">
        <v>6</v>
      </c>
    </row>
    <row r="155" spans="1:27" s="108" customFormat="1" ht="14.25" customHeight="1" x14ac:dyDescent="0.25">
      <c r="A155" s="108" t="s">
        <v>377</v>
      </c>
      <c r="B155" s="108" t="s">
        <v>378</v>
      </c>
      <c r="C155" s="114">
        <v>7.5</v>
      </c>
      <c r="D155" s="108">
        <v>7.7</v>
      </c>
      <c r="E155" s="108">
        <v>7.84</v>
      </c>
      <c r="F155" s="108">
        <v>2.57</v>
      </c>
      <c r="G155" s="115">
        <v>2.3359999999999999</v>
      </c>
      <c r="H155" s="116">
        <v>54.6</v>
      </c>
      <c r="I155" s="117">
        <v>0.13887814269813731</v>
      </c>
      <c r="J155" s="116">
        <v>13.120000000000001</v>
      </c>
      <c r="K155" s="118">
        <v>70.051579630000006</v>
      </c>
      <c r="L155" s="118">
        <v>12.9</v>
      </c>
      <c r="M155" s="118">
        <v>58.861544520000002</v>
      </c>
      <c r="N155" s="115">
        <v>67.859859999999998</v>
      </c>
      <c r="O155" s="119">
        <v>10.62377</v>
      </c>
      <c r="P155" s="120">
        <v>33.44176839</v>
      </c>
      <c r="Q155" s="121" t="s">
        <v>345</v>
      </c>
      <c r="R155" s="115">
        <v>30.661339989999998</v>
      </c>
      <c r="S155" s="118">
        <v>17.758154000000001</v>
      </c>
      <c r="T155" s="120">
        <v>0.32078897519999999</v>
      </c>
      <c r="U155" s="118">
        <v>0.75165659360000003</v>
      </c>
      <c r="V155" s="115">
        <v>0.51281741920000001</v>
      </c>
      <c r="W155" s="118">
        <v>43.7</v>
      </c>
      <c r="X155" s="122">
        <v>1.487932864E-2</v>
      </c>
      <c r="Y155" s="118">
        <v>-1.6783907069999999</v>
      </c>
      <c r="Z155" s="120">
        <v>1.73</v>
      </c>
      <c r="AA155" s="120">
        <v>6.19</v>
      </c>
    </row>
    <row r="156" spans="1:27" s="108" customFormat="1" ht="14.25" customHeight="1" x14ac:dyDescent="0.25">
      <c r="A156" s="108" t="s">
        <v>379</v>
      </c>
      <c r="B156" s="108" t="s">
        <v>380</v>
      </c>
      <c r="C156" s="114">
        <v>7.38</v>
      </c>
      <c r="D156" s="108">
        <v>7.58</v>
      </c>
      <c r="E156" s="108">
        <v>7.77</v>
      </c>
      <c r="F156" s="108">
        <v>2.73</v>
      </c>
      <c r="G156" s="115">
        <v>4.6961994669999996</v>
      </c>
      <c r="H156" s="116">
        <v>54.169999999999995</v>
      </c>
      <c r="I156" s="117">
        <v>0.13500262979363764</v>
      </c>
      <c r="J156" s="116">
        <v>13.23</v>
      </c>
      <c r="K156" s="118">
        <v>67.035352489999994</v>
      </c>
      <c r="L156" s="118">
        <v>10.7</v>
      </c>
      <c r="M156" s="118">
        <v>59.474652829999997</v>
      </c>
      <c r="N156" s="115">
        <v>61.64461</v>
      </c>
      <c r="O156" s="119">
        <v>13.54538</v>
      </c>
      <c r="P156" s="120">
        <v>34.127938720000003</v>
      </c>
      <c r="Q156" s="121" t="s">
        <v>381</v>
      </c>
      <c r="R156" s="115">
        <v>33.963052130000001</v>
      </c>
      <c r="S156" s="118">
        <v>16.68377619</v>
      </c>
      <c r="T156" s="120">
        <v>0.25615943260000001</v>
      </c>
      <c r="U156" s="118">
        <v>1.082742117</v>
      </c>
      <c r="V156" s="115">
        <v>0.23890147510000001</v>
      </c>
      <c r="W156" s="118">
        <v>38.1</v>
      </c>
      <c r="X156" s="122">
        <v>1.1101380270000001E-2</v>
      </c>
      <c r="Y156" s="118">
        <v>-2.3767892210000001</v>
      </c>
      <c r="Z156" s="120">
        <v>1.82</v>
      </c>
      <c r="AA156" s="120">
        <v>6.17</v>
      </c>
    </row>
    <row r="157" spans="1:27" s="108" customFormat="1" ht="14.25" customHeight="1" x14ac:dyDescent="0.25">
      <c r="A157" s="108" t="s">
        <v>382</v>
      </c>
      <c r="B157" s="108" t="s">
        <v>383</v>
      </c>
      <c r="C157" s="114">
        <v>7.42</v>
      </c>
      <c r="D157" s="108">
        <v>7.67</v>
      </c>
      <c r="E157" s="108">
        <v>7.87</v>
      </c>
      <c r="F157" s="108">
        <v>2.96</v>
      </c>
      <c r="G157" s="115">
        <v>3.623978202</v>
      </c>
      <c r="H157" s="116">
        <v>59.56</v>
      </c>
      <c r="I157" s="117">
        <v>0.10047526307546155</v>
      </c>
      <c r="J157" s="116">
        <v>13.969999999999999</v>
      </c>
      <c r="K157" s="118">
        <v>70.417378569999997</v>
      </c>
      <c r="L157" s="118">
        <v>14.1</v>
      </c>
      <c r="M157" s="118">
        <v>60.894972109999998</v>
      </c>
      <c r="N157" s="115">
        <v>69.514859999999999</v>
      </c>
      <c r="O157" s="119">
        <v>9.5544100000000007</v>
      </c>
      <c r="P157" s="120">
        <v>34.940448259999997</v>
      </c>
      <c r="Q157" s="121" t="s">
        <v>345</v>
      </c>
      <c r="R157" s="115">
        <v>12.30546447</v>
      </c>
      <c r="S157" s="118">
        <v>24.361724970000001</v>
      </c>
      <c r="T157" s="120">
        <v>0.2117387272</v>
      </c>
      <c r="U157" s="118">
        <v>0.90678341259999995</v>
      </c>
      <c r="V157" s="115">
        <v>0.371268337</v>
      </c>
      <c r="W157" s="118">
        <v>47.5</v>
      </c>
      <c r="X157" s="122">
        <v>1.7565199829999999E-2</v>
      </c>
      <c r="Y157" s="118">
        <v>-1.106159533</v>
      </c>
      <c r="Z157" s="120">
        <v>1.6</v>
      </c>
      <c r="AA157" s="120">
        <v>6.44</v>
      </c>
    </row>
    <row r="158" spans="1:27" s="108" customFormat="1" ht="14.25" customHeight="1" x14ac:dyDescent="0.25">
      <c r="A158" s="108" t="s">
        <v>384</v>
      </c>
      <c r="B158" s="108" t="s">
        <v>385</v>
      </c>
      <c r="C158" s="114">
        <v>7.42</v>
      </c>
      <c r="D158" s="108">
        <v>7.63</v>
      </c>
      <c r="E158" s="108">
        <v>7.83</v>
      </c>
      <c r="F158" s="108">
        <v>2.94</v>
      </c>
      <c r="G158" s="115">
        <v>3.5781544260000002</v>
      </c>
      <c r="H158" s="116">
        <v>49.09</v>
      </c>
      <c r="I158" s="117">
        <v>0.12336430993344216</v>
      </c>
      <c r="J158" s="116">
        <v>14.16</v>
      </c>
      <c r="K158" s="118">
        <v>68.721954460000006</v>
      </c>
      <c r="L158" s="118">
        <v>14</v>
      </c>
      <c r="M158" s="118">
        <v>58.80041069</v>
      </c>
      <c r="N158" s="115">
        <v>66.418049999999994</v>
      </c>
      <c r="O158" s="119">
        <v>10.84449</v>
      </c>
      <c r="P158" s="120">
        <v>34.950191369999999</v>
      </c>
      <c r="Q158" s="136">
        <v>2013</v>
      </c>
      <c r="R158" s="115">
        <v>36.590406059999999</v>
      </c>
      <c r="S158" s="118">
        <v>14.25521945</v>
      </c>
      <c r="T158" s="120">
        <v>0.29231571160000003</v>
      </c>
      <c r="U158" s="118">
        <v>0.70150474839999999</v>
      </c>
      <c r="V158" s="115">
        <v>0.28998865369999999</v>
      </c>
      <c r="W158" s="118">
        <v>47.5</v>
      </c>
      <c r="X158" s="122">
        <v>1.27400823E-2</v>
      </c>
      <c r="Y158" s="118">
        <v>-1.7476262869999999</v>
      </c>
      <c r="Z158" s="120">
        <v>1.66</v>
      </c>
      <c r="AA158" s="120">
        <v>6.24</v>
      </c>
    </row>
    <row r="159" spans="1:27" s="108" customFormat="1" ht="14.25" customHeight="1" x14ac:dyDescent="0.25">
      <c r="A159" s="108" t="s">
        <v>386</v>
      </c>
      <c r="B159" s="108" t="s">
        <v>387</v>
      </c>
      <c r="C159" s="114">
        <v>7.41</v>
      </c>
      <c r="D159" s="108">
        <v>7.6</v>
      </c>
      <c r="E159" s="108">
        <v>7.78</v>
      </c>
      <c r="F159" s="108">
        <v>2.78</v>
      </c>
      <c r="G159" s="115">
        <v>3.8929440390000001</v>
      </c>
      <c r="H159" s="116">
        <v>52.83</v>
      </c>
      <c r="I159" s="117">
        <v>0.13272080283973881</v>
      </c>
      <c r="J159" s="116">
        <v>12.809999999999999</v>
      </c>
      <c r="K159" s="118">
        <v>73.765720819999999</v>
      </c>
      <c r="L159" s="118">
        <v>12.3</v>
      </c>
      <c r="M159" s="118">
        <v>57.649113819999997</v>
      </c>
      <c r="N159" s="115">
        <v>64.123384999999999</v>
      </c>
      <c r="O159" s="119">
        <v>11.793939999999999</v>
      </c>
      <c r="P159" s="120">
        <v>30.627630360000001</v>
      </c>
      <c r="Q159" s="121" t="s">
        <v>345</v>
      </c>
      <c r="R159" s="115">
        <v>24.578658529999998</v>
      </c>
      <c r="S159" s="118">
        <v>17.830203300000001</v>
      </c>
      <c r="T159" s="120">
        <v>0.25660862400000001</v>
      </c>
      <c r="U159" s="118">
        <v>0.99436706809999997</v>
      </c>
      <c r="V159" s="115">
        <v>0.2429370082</v>
      </c>
      <c r="W159" s="118">
        <v>48.4</v>
      </c>
      <c r="X159" s="122">
        <v>4.6129610369999999E-3</v>
      </c>
      <c r="Y159" s="118">
        <v>-2.7039908000000001</v>
      </c>
      <c r="Z159" s="120">
        <v>1.71</v>
      </c>
      <c r="AA159" s="120">
        <v>6.05</v>
      </c>
    </row>
    <row r="160" spans="1:27" s="108" customFormat="1" ht="14.25" customHeight="1" x14ac:dyDescent="0.25">
      <c r="A160" s="108" t="s">
        <v>388</v>
      </c>
      <c r="B160" s="108" t="s">
        <v>389</v>
      </c>
      <c r="C160" s="114">
        <v>7.48</v>
      </c>
      <c r="D160" s="108">
        <v>7.58</v>
      </c>
      <c r="E160" s="108">
        <v>7.85</v>
      </c>
      <c r="F160" s="108">
        <v>2.98</v>
      </c>
      <c r="G160" s="115">
        <v>3.4794520549999999</v>
      </c>
      <c r="H160" s="116">
        <v>51.180000000000007</v>
      </c>
      <c r="I160" s="117">
        <v>0.1268645021830897</v>
      </c>
      <c r="J160" s="116">
        <v>15.21</v>
      </c>
      <c r="K160" s="118">
        <v>70.164211539999997</v>
      </c>
      <c r="L160" s="118">
        <v>13.2</v>
      </c>
      <c r="M160" s="118">
        <v>57.784334800000003</v>
      </c>
      <c r="N160" s="115">
        <v>65.878320000000002</v>
      </c>
      <c r="O160" s="119">
        <v>10.96231</v>
      </c>
      <c r="P160" s="120">
        <v>32.730188660000003</v>
      </c>
      <c r="Q160" s="121" t="s">
        <v>345</v>
      </c>
      <c r="R160" s="115">
        <v>22.76238854</v>
      </c>
      <c r="S160" s="118">
        <v>18.64446178</v>
      </c>
      <c r="T160" s="120">
        <v>0.29498011899999999</v>
      </c>
      <c r="U160" s="118">
        <v>0.87393495040000002</v>
      </c>
      <c r="V160" s="115">
        <v>0.3226291999</v>
      </c>
      <c r="W160" s="118">
        <v>47</v>
      </c>
      <c r="X160" s="122">
        <v>1.20760955E-2</v>
      </c>
      <c r="Y160" s="118">
        <v>-1.7787063750000001</v>
      </c>
      <c r="Z160" s="120">
        <v>1.79</v>
      </c>
      <c r="AA160" s="120">
        <v>6.02</v>
      </c>
    </row>
    <row r="161" spans="1:27" s="108" customFormat="1" ht="14.25" customHeight="1" x14ac:dyDescent="0.25">
      <c r="A161" s="108" t="s">
        <v>390</v>
      </c>
      <c r="B161" s="108" t="s">
        <v>391</v>
      </c>
      <c r="C161" s="114">
        <v>7.51</v>
      </c>
      <c r="D161" s="108">
        <v>7.67</v>
      </c>
      <c r="E161" s="108">
        <v>7.83</v>
      </c>
      <c r="F161" s="108">
        <v>2.96</v>
      </c>
      <c r="G161" s="115">
        <v>3.3833992089999998</v>
      </c>
      <c r="H161" s="116">
        <v>59.68</v>
      </c>
      <c r="I161" s="117">
        <v>8.426844440818021E-2</v>
      </c>
      <c r="J161" s="116">
        <v>14.530000000000001</v>
      </c>
      <c r="K161" s="118">
        <v>75.861824369999994</v>
      </c>
      <c r="L161" s="118">
        <v>13.5</v>
      </c>
      <c r="M161" s="118">
        <v>61.997703110000003</v>
      </c>
      <c r="N161" s="115">
        <v>68.658180000000002</v>
      </c>
      <c r="O161" s="119">
        <v>9.8136270000000003</v>
      </c>
      <c r="P161" s="120">
        <v>33.418299320000003</v>
      </c>
      <c r="Q161" s="121" t="s">
        <v>345</v>
      </c>
      <c r="R161" s="115">
        <v>25.808031369999998</v>
      </c>
      <c r="S161" s="118">
        <v>20.45901297</v>
      </c>
      <c r="T161" s="120">
        <v>0.1716221312</v>
      </c>
      <c r="U161" s="118">
        <v>1.0033636130000001</v>
      </c>
      <c r="V161" s="115">
        <v>0.31833540739999999</v>
      </c>
      <c r="W161" s="118">
        <v>46.4</v>
      </c>
      <c r="X161" s="122">
        <v>1.019932022E-2</v>
      </c>
      <c r="Y161" s="118">
        <v>-2.1607556699999999</v>
      </c>
      <c r="Z161" s="120">
        <v>1.6</v>
      </c>
      <c r="AA161" s="120">
        <v>6.23</v>
      </c>
    </row>
    <row r="162" spans="1:27" s="108" customFormat="1" ht="14.25" customHeight="1" x14ac:dyDescent="0.25">
      <c r="A162" s="108" t="s">
        <v>392</v>
      </c>
      <c r="B162" s="108" t="s">
        <v>393</v>
      </c>
      <c r="C162" s="114">
        <v>7.52</v>
      </c>
      <c r="D162" s="108">
        <v>7.65</v>
      </c>
      <c r="E162" s="108">
        <v>7.78</v>
      </c>
      <c r="F162" s="108">
        <v>2.44</v>
      </c>
      <c r="G162" s="115">
        <v>3.3583422650000001</v>
      </c>
      <c r="H162" s="116">
        <v>56.279999999999994</v>
      </c>
      <c r="I162" s="117">
        <v>0.12650510462505613</v>
      </c>
      <c r="J162" s="116">
        <v>12.07</v>
      </c>
      <c r="K162" s="118">
        <v>71.012524519999999</v>
      </c>
      <c r="L162" s="118">
        <v>12.3</v>
      </c>
      <c r="M162" s="118">
        <v>61.190339889999997</v>
      </c>
      <c r="N162" s="115">
        <v>67.830034999999995</v>
      </c>
      <c r="O162" s="119">
        <v>10.588900000000001</v>
      </c>
      <c r="P162" s="120">
        <v>34.80031039</v>
      </c>
      <c r="Q162" s="121" t="s">
        <v>354</v>
      </c>
      <c r="R162" s="115">
        <v>36.242231339999996</v>
      </c>
      <c r="S162" s="118">
        <v>20.62285091</v>
      </c>
      <c r="T162" s="120">
        <v>0.26824231720000002</v>
      </c>
      <c r="U162" s="118">
        <v>0.98489822559999995</v>
      </c>
      <c r="V162" s="115">
        <v>0.35661668279999997</v>
      </c>
      <c r="W162" s="118">
        <v>40.6</v>
      </c>
      <c r="X162" s="122">
        <v>1.077682982E-2</v>
      </c>
      <c r="Y162" s="118">
        <v>-1.7880650760000001</v>
      </c>
      <c r="Z162" s="120">
        <v>1.5</v>
      </c>
      <c r="AA162" s="120">
        <v>6.39</v>
      </c>
    </row>
    <row r="163" spans="1:27" s="108" customFormat="1" ht="14.25" customHeight="1" x14ac:dyDescent="0.25">
      <c r="A163" s="108" t="s">
        <v>394</v>
      </c>
      <c r="B163" s="108" t="s">
        <v>395</v>
      </c>
      <c r="C163" s="114">
        <v>7.55</v>
      </c>
      <c r="D163" s="108">
        <v>7.71</v>
      </c>
      <c r="E163" s="108">
        <v>7.93</v>
      </c>
      <c r="F163" s="108">
        <v>2.93</v>
      </c>
      <c r="G163" s="115">
        <v>2.7390791029999999</v>
      </c>
      <c r="H163" s="116">
        <v>54.679999999999993</v>
      </c>
      <c r="I163" s="117">
        <v>0.11149316812145563</v>
      </c>
      <c r="J163" s="116">
        <v>13.11</v>
      </c>
      <c r="K163" s="118">
        <v>68.290677360000004</v>
      </c>
      <c r="L163" s="118">
        <v>15.1</v>
      </c>
      <c r="M163" s="118">
        <v>60.179588520000003</v>
      </c>
      <c r="N163" s="115">
        <v>65.570419999999999</v>
      </c>
      <c r="O163" s="119">
        <v>10.356490000000001</v>
      </c>
      <c r="P163" s="120">
        <v>31.782160709999999</v>
      </c>
      <c r="Q163" s="121" t="s">
        <v>345</v>
      </c>
      <c r="R163" s="115">
        <v>31.127153570000001</v>
      </c>
      <c r="S163" s="118">
        <v>20.306652700000001</v>
      </c>
      <c r="T163" s="120">
        <v>0.1968922391</v>
      </c>
      <c r="U163" s="118">
        <v>0.86673741999999998</v>
      </c>
      <c r="V163" s="115">
        <v>0.34371397069999998</v>
      </c>
      <c r="W163" s="118">
        <v>45.8</v>
      </c>
      <c r="X163" s="122">
        <v>3.081426701E-2</v>
      </c>
      <c r="Y163" s="118">
        <v>-1.455762365</v>
      </c>
      <c r="Z163" s="120">
        <v>1.59</v>
      </c>
      <c r="AA163" s="120">
        <v>6.44</v>
      </c>
    </row>
    <row r="164" spans="1:27" s="108" customFormat="1" ht="14.25" customHeight="1" x14ac:dyDescent="0.25">
      <c r="A164" s="108" t="s">
        <v>396</v>
      </c>
      <c r="B164" s="108" t="s">
        <v>397</v>
      </c>
      <c r="C164" s="114">
        <v>7.47</v>
      </c>
      <c r="D164" s="108">
        <v>7.57</v>
      </c>
      <c r="E164" s="108">
        <v>7.73</v>
      </c>
      <c r="F164" s="108">
        <v>2.6</v>
      </c>
      <c r="G164" s="115">
        <v>3.498641304</v>
      </c>
      <c r="H164" s="116">
        <v>55.300000000000004</v>
      </c>
      <c r="I164" s="117">
        <v>0.12969066620015676</v>
      </c>
      <c r="J164" s="116">
        <v>10.92</v>
      </c>
      <c r="K164" s="118">
        <v>68.992248059999994</v>
      </c>
      <c r="L164" s="118">
        <v>12.5</v>
      </c>
      <c r="M164" s="118">
        <v>58.271774659999998</v>
      </c>
      <c r="N164" s="115">
        <v>66.65607</v>
      </c>
      <c r="O164" s="119">
        <v>11.598280000000001</v>
      </c>
      <c r="P164" s="120">
        <v>32.431150789999997</v>
      </c>
      <c r="Q164" s="121" t="s">
        <v>345</v>
      </c>
      <c r="R164" s="115">
        <v>28.662402749999998</v>
      </c>
      <c r="S164" s="118">
        <v>14.226597870000001</v>
      </c>
      <c r="T164" s="120">
        <v>0.27341565130000001</v>
      </c>
      <c r="U164" s="118">
        <v>0.91772160780000001</v>
      </c>
      <c r="V164" s="115">
        <v>0.26773599570000001</v>
      </c>
      <c r="W164" s="118">
        <v>45</v>
      </c>
      <c r="X164" s="122">
        <v>1.029065968E-2</v>
      </c>
      <c r="Y164" s="118">
        <v>-2.3831458410000002</v>
      </c>
      <c r="Z164" s="120">
        <v>1.69</v>
      </c>
      <c r="AA164" s="120">
        <v>6.26</v>
      </c>
    </row>
    <row r="165" spans="1:27" ht="14.25" customHeight="1" x14ac:dyDescent="0.25">
      <c r="A165" s="71"/>
      <c r="B165" s="71"/>
      <c r="C165" s="137"/>
      <c r="D165" s="71"/>
      <c r="E165" s="71"/>
      <c r="F165" s="71"/>
      <c r="G165" s="138"/>
      <c r="H165" s="71"/>
      <c r="I165" s="139"/>
      <c r="J165" s="71"/>
      <c r="K165" s="71"/>
      <c r="L165" s="71"/>
      <c r="M165" s="71"/>
      <c r="N165" s="71"/>
      <c r="O165" s="140"/>
      <c r="P165" s="137"/>
      <c r="R165" s="71"/>
      <c r="S165" s="71"/>
      <c r="T165" s="71"/>
      <c r="U165" s="71"/>
      <c r="V165" s="71"/>
      <c r="W165" s="71"/>
      <c r="X165" s="113"/>
      <c r="Y165" s="142"/>
      <c r="Z165" s="137"/>
      <c r="AA165" s="137"/>
    </row>
    <row r="166" spans="1:27" ht="14.25" customHeight="1" x14ac:dyDescent="0.25">
      <c r="A166" s="93"/>
      <c r="B166" s="137"/>
      <c r="C166" s="143"/>
      <c r="D166" s="144"/>
      <c r="E166" s="71"/>
      <c r="F166" s="71"/>
      <c r="G166" s="143"/>
      <c r="H166" s="71"/>
      <c r="I166" s="139"/>
      <c r="J166" s="71"/>
      <c r="K166" s="71"/>
      <c r="L166" s="71"/>
      <c r="M166" s="71"/>
      <c r="N166" s="71"/>
      <c r="O166" s="71"/>
      <c r="P166" s="137"/>
      <c r="R166" s="71"/>
      <c r="S166" s="71"/>
      <c r="T166" s="71"/>
      <c r="U166" s="71"/>
      <c r="V166" s="71"/>
      <c r="W166" s="71"/>
      <c r="X166" s="113"/>
      <c r="Y166" s="142"/>
      <c r="Z166" s="137"/>
      <c r="AA166" s="137"/>
    </row>
    <row r="167" spans="1:27" ht="14.25" customHeight="1" x14ac:dyDescent="0.25">
      <c r="A167" s="137"/>
      <c r="B167" s="137"/>
      <c r="C167" s="145"/>
      <c r="D167" s="146"/>
      <c r="E167" s="140"/>
      <c r="F167" s="71"/>
      <c r="G167" s="138"/>
      <c r="H167" s="71"/>
      <c r="I167" s="147"/>
      <c r="J167" s="71"/>
      <c r="K167" s="71"/>
      <c r="L167" s="71"/>
      <c r="M167" s="71"/>
      <c r="N167" s="71"/>
      <c r="O167" s="71"/>
      <c r="P167" s="71"/>
      <c r="Q167" s="148"/>
      <c r="R167" s="71"/>
      <c r="S167" s="71"/>
      <c r="T167" s="71"/>
      <c r="U167" s="71"/>
      <c r="V167" s="71"/>
      <c r="W167" s="71"/>
      <c r="X167" s="113"/>
      <c r="Y167" s="142"/>
      <c r="Z167" s="137"/>
      <c r="AA167" s="137"/>
    </row>
    <row r="168" spans="1:27" ht="14.25" customHeight="1" x14ac:dyDescent="0.25">
      <c r="A168" s="93"/>
      <c r="B168" s="137"/>
      <c r="C168" s="145"/>
      <c r="D168" s="146"/>
      <c r="E168" s="140"/>
      <c r="F168" s="71"/>
      <c r="G168" s="143"/>
      <c r="H168" s="71"/>
      <c r="I168" s="147"/>
      <c r="J168" s="71"/>
      <c r="K168" s="71"/>
      <c r="L168" s="71"/>
      <c r="M168" s="71"/>
      <c r="N168" s="71"/>
      <c r="O168" s="71"/>
      <c r="P168" s="71"/>
      <c r="Q168" s="148"/>
      <c r="R168" s="71"/>
      <c r="S168" s="71"/>
      <c r="T168" s="71"/>
      <c r="U168" s="71"/>
      <c r="V168" s="71"/>
      <c r="W168" s="71"/>
      <c r="X168" s="113"/>
      <c r="Y168" s="142"/>
      <c r="Z168" s="137"/>
      <c r="AA168" s="137"/>
    </row>
    <row r="169" spans="1:27" ht="14.25" customHeight="1" x14ac:dyDescent="0.25">
      <c r="A169" s="71"/>
      <c r="B169" s="71"/>
      <c r="C169" s="145"/>
      <c r="D169" s="146"/>
      <c r="E169" s="140"/>
      <c r="F169" s="71"/>
      <c r="G169" s="144"/>
      <c r="H169" s="71"/>
      <c r="I169" s="71"/>
      <c r="J169" s="71"/>
      <c r="K169" s="71"/>
      <c r="L169" s="71"/>
      <c r="M169" s="71"/>
      <c r="N169" s="71"/>
      <c r="O169" s="71"/>
      <c r="P169" s="71"/>
      <c r="Q169" s="148"/>
      <c r="R169" s="71"/>
      <c r="S169" s="71"/>
      <c r="T169" s="71"/>
      <c r="U169" s="71"/>
      <c r="V169" s="71"/>
      <c r="W169" s="71"/>
      <c r="X169" s="113"/>
      <c r="Y169" s="71"/>
      <c r="Z169" s="71"/>
      <c r="AA169" s="71"/>
    </row>
    <row r="170" spans="1:27" ht="14.25" customHeight="1" x14ac:dyDescent="0.25">
      <c r="A170" s="93"/>
      <c r="B170" s="93"/>
      <c r="C170" s="145"/>
      <c r="D170" s="146"/>
      <c r="E170" s="140"/>
      <c r="F170" s="71"/>
      <c r="G170" s="149"/>
      <c r="H170" s="71"/>
      <c r="I170" s="71"/>
      <c r="J170" s="71"/>
      <c r="K170" s="71"/>
      <c r="L170" s="71"/>
      <c r="M170" s="71"/>
      <c r="N170" s="71"/>
      <c r="O170" s="71"/>
      <c r="P170" s="71"/>
      <c r="Q170" s="148"/>
      <c r="R170" s="71"/>
      <c r="S170" s="71"/>
      <c r="T170" s="71"/>
      <c r="U170" s="71"/>
      <c r="V170" s="71"/>
      <c r="W170" s="71"/>
      <c r="X170" s="113"/>
      <c r="Y170" s="71"/>
      <c r="Z170" s="71"/>
      <c r="AA170" s="71"/>
    </row>
    <row r="171" spans="1:27" ht="14.25" customHeight="1" x14ac:dyDescent="0.25">
      <c r="A171" s="71"/>
      <c r="B171" s="71"/>
      <c r="C171" s="140"/>
      <c r="D171" s="140"/>
      <c r="E171" s="140"/>
      <c r="F171" s="71"/>
      <c r="G171" s="144"/>
      <c r="H171" s="71"/>
      <c r="I171" s="71"/>
      <c r="J171" s="71"/>
      <c r="K171" s="71"/>
      <c r="L171" s="71"/>
      <c r="M171" s="71"/>
      <c r="N171" s="71"/>
      <c r="O171" s="71"/>
      <c r="P171" s="71"/>
      <c r="Q171" s="148"/>
      <c r="R171" s="71"/>
      <c r="S171" s="71"/>
      <c r="T171" s="71"/>
      <c r="U171" s="71"/>
      <c r="V171" s="71"/>
      <c r="W171" s="71"/>
      <c r="X171" s="113"/>
      <c r="Y171" s="71"/>
      <c r="Z171" s="71"/>
      <c r="AA171" s="71"/>
    </row>
    <row r="172" spans="1:27" ht="14.25" customHeight="1" x14ac:dyDescent="0.25">
      <c r="A172" s="71"/>
      <c r="B172" s="71"/>
      <c r="C172" s="140"/>
      <c r="D172" s="140"/>
      <c r="E172" s="140"/>
      <c r="F172" s="71"/>
      <c r="G172" s="149"/>
      <c r="H172" s="71"/>
      <c r="I172" s="71"/>
      <c r="J172" s="71"/>
      <c r="K172" s="71"/>
      <c r="L172" s="71"/>
      <c r="M172" s="71"/>
      <c r="N172" s="71"/>
      <c r="O172" s="71"/>
      <c r="P172" s="71"/>
      <c r="Q172" s="148"/>
      <c r="R172" s="71"/>
      <c r="S172" s="71"/>
      <c r="T172" s="71"/>
      <c r="U172" s="71"/>
      <c r="V172" s="71"/>
      <c r="W172" s="71"/>
      <c r="X172" s="113"/>
      <c r="Y172" s="71"/>
      <c r="Z172" s="71"/>
      <c r="AA172" s="71"/>
    </row>
    <row r="173" spans="1:27" ht="14.25" customHeight="1" x14ac:dyDescent="0.25">
      <c r="A173" s="71"/>
      <c r="B173" s="71"/>
      <c r="C173" s="140"/>
      <c r="D173" s="140"/>
      <c r="E173" s="140"/>
      <c r="F173" s="71"/>
      <c r="G173" s="144"/>
      <c r="H173" s="71"/>
      <c r="I173" s="71"/>
      <c r="J173" s="71"/>
      <c r="K173" s="71"/>
      <c r="L173" s="71"/>
      <c r="M173" s="71"/>
      <c r="N173" s="71"/>
      <c r="O173" s="71"/>
      <c r="P173" s="71"/>
      <c r="Q173" s="148"/>
      <c r="R173" s="71"/>
      <c r="S173" s="71"/>
      <c r="T173" s="71"/>
      <c r="U173" s="71"/>
      <c r="V173" s="71"/>
      <c r="W173" s="71"/>
      <c r="X173" s="113"/>
      <c r="Y173" s="71"/>
      <c r="Z173" s="71"/>
      <c r="AA173" s="71"/>
    </row>
    <row r="174" spans="1:27" ht="14.25" customHeight="1" x14ac:dyDescent="0.25">
      <c r="A174" s="71"/>
      <c r="B174" s="71"/>
      <c r="C174" s="71"/>
      <c r="D174" s="71"/>
      <c r="E174" s="71"/>
      <c r="F174" s="71"/>
      <c r="G174" s="144"/>
      <c r="H174" s="71"/>
      <c r="I174" s="71"/>
      <c r="J174" s="71"/>
      <c r="K174" s="71"/>
      <c r="L174" s="71"/>
      <c r="M174" s="71"/>
      <c r="N174" s="71"/>
      <c r="O174" s="71"/>
      <c r="P174" s="71"/>
      <c r="Q174" s="148"/>
      <c r="R174" s="71"/>
      <c r="S174" s="71"/>
      <c r="T174" s="71"/>
      <c r="U174" s="71"/>
      <c r="V174" s="71"/>
      <c r="W174" s="71"/>
      <c r="X174" s="113"/>
      <c r="Y174" s="71"/>
      <c r="Z174" s="71"/>
      <c r="AA174" s="71"/>
    </row>
    <row r="175" spans="1:27" ht="14.25" customHeight="1" x14ac:dyDescent="0.25">
      <c r="A175" s="71"/>
      <c r="B175" s="71"/>
      <c r="C175" s="71"/>
      <c r="D175" s="71"/>
      <c r="E175" s="71"/>
      <c r="F175" s="71"/>
      <c r="G175" s="144"/>
      <c r="H175" s="71"/>
      <c r="I175" s="71"/>
      <c r="J175" s="71"/>
      <c r="K175" s="71"/>
      <c r="L175" s="71"/>
      <c r="M175" s="71"/>
      <c r="N175" s="71"/>
      <c r="O175" s="71"/>
      <c r="P175" s="71"/>
      <c r="Q175" s="148"/>
      <c r="R175" s="71"/>
      <c r="S175" s="71"/>
      <c r="T175" s="71"/>
      <c r="U175" s="71"/>
      <c r="V175" s="71"/>
      <c r="W175" s="71"/>
      <c r="X175" s="113"/>
      <c r="Y175" s="71"/>
      <c r="Z175" s="71"/>
      <c r="AA175" s="71"/>
    </row>
    <row r="176" spans="1:27" ht="14.25" customHeight="1" x14ac:dyDescent="0.25">
      <c r="A176" s="71"/>
      <c r="B176" s="71"/>
      <c r="C176" s="71"/>
      <c r="D176" s="71"/>
      <c r="E176" s="71"/>
      <c r="F176" s="71"/>
      <c r="G176" s="144"/>
      <c r="H176" s="71"/>
      <c r="I176" s="71"/>
      <c r="J176" s="71"/>
      <c r="K176" s="71"/>
      <c r="L176" s="71"/>
      <c r="M176" s="71"/>
      <c r="N176" s="71"/>
      <c r="O176" s="71"/>
      <c r="P176" s="71"/>
      <c r="Q176" s="148"/>
      <c r="R176" s="71"/>
      <c r="S176" s="71"/>
      <c r="T176" s="71"/>
      <c r="U176" s="71"/>
      <c r="V176" s="71"/>
      <c r="W176" s="71"/>
      <c r="X176" s="113"/>
      <c r="Y176" s="71"/>
      <c r="Z176" s="71"/>
      <c r="AA176" s="71"/>
    </row>
    <row r="177" spans="1:27" ht="14.25" customHeight="1" x14ac:dyDescent="0.25">
      <c r="A177" s="71"/>
      <c r="B177" s="71"/>
      <c r="C177" s="71"/>
      <c r="D177" s="71"/>
      <c r="E177" s="71"/>
      <c r="F177" s="71"/>
      <c r="G177" s="144"/>
      <c r="H177" s="71"/>
      <c r="I177" s="71"/>
      <c r="J177" s="71"/>
      <c r="K177" s="71"/>
      <c r="L177" s="71"/>
      <c r="M177" s="71"/>
      <c r="N177" s="71"/>
      <c r="O177" s="71"/>
      <c r="P177" s="71"/>
      <c r="Q177" s="148"/>
      <c r="R177" s="71"/>
      <c r="S177" s="71"/>
      <c r="T177" s="71"/>
      <c r="U177" s="71"/>
      <c r="V177" s="71"/>
      <c r="W177" s="71"/>
      <c r="X177" s="113"/>
      <c r="Y177" s="71"/>
      <c r="Z177" s="71"/>
      <c r="AA177" s="71"/>
    </row>
    <row r="178" spans="1:27" ht="14.25" customHeight="1" x14ac:dyDescent="0.25">
      <c r="A178" s="71"/>
      <c r="B178" s="71"/>
      <c r="C178" s="71"/>
      <c r="D178" s="71"/>
      <c r="E178" s="71"/>
      <c r="F178" s="71"/>
      <c r="G178" s="144"/>
      <c r="H178" s="71"/>
      <c r="I178" s="71"/>
      <c r="J178" s="71"/>
      <c r="K178" s="71"/>
      <c r="L178" s="71"/>
      <c r="M178" s="71"/>
      <c r="N178" s="71"/>
      <c r="O178" s="71"/>
      <c r="P178" s="71"/>
      <c r="Q178" s="148"/>
      <c r="R178" s="71"/>
      <c r="S178" s="71"/>
      <c r="T178" s="71"/>
      <c r="U178" s="71"/>
      <c r="V178" s="71"/>
      <c r="W178" s="71"/>
      <c r="X178" s="113"/>
      <c r="Y178" s="71"/>
      <c r="Z178" s="71"/>
      <c r="AA178" s="71"/>
    </row>
    <row r="179" spans="1:27" ht="14.25" customHeight="1" x14ac:dyDescent="0.25">
      <c r="A179" s="71"/>
      <c r="B179" s="71"/>
      <c r="C179" s="71"/>
      <c r="D179" s="71"/>
      <c r="E179" s="71"/>
      <c r="F179" s="71"/>
      <c r="G179" s="149"/>
      <c r="H179" s="71"/>
      <c r="I179" s="71"/>
      <c r="J179" s="71"/>
      <c r="K179" s="71"/>
      <c r="L179" s="71"/>
      <c r="M179" s="71"/>
      <c r="N179" s="71"/>
      <c r="O179" s="71"/>
      <c r="P179" s="71"/>
      <c r="Q179" s="148"/>
      <c r="R179" s="71"/>
      <c r="S179" s="71"/>
      <c r="T179" s="71"/>
      <c r="U179" s="71"/>
      <c r="V179" s="71"/>
      <c r="W179" s="71"/>
      <c r="X179" s="113"/>
      <c r="Y179" s="71"/>
      <c r="Z179" s="71"/>
      <c r="AA179" s="71"/>
    </row>
    <row r="180" spans="1:27" ht="14.25" customHeight="1" x14ac:dyDescent="0.25">
      <c r="A180" s="71"/>
      <c r="B180" s="71"/>
      <c r="C180" s="71"/>
      <c r="D180" s="71"/>
      <c r="E180" s="71"/>
      <c r="F180" s="71"/>
      <c r="G180" s="149"/>
      <c r="H180" s="71"/>
      <c r="I180" s="71"/>
      <c r="J180" s="71"/>
      <c r="K180" s="71"/>
      <c r="L180" s="71"/>
      <c r="M180" s="71"/>
      <c r="N180" s="71"/>
      <c r="O180" s="71"/>
      <c r="P180" s="71"/>
      <c r="Q180" s="148"/>
      <c r="R180" s="71"/>
      <c r="S180" s="71"/>
      <c r="T180" s="71"/>
      <c r="U180" s="71"/>
      <c r="V180" s="71"/>
      <c r="W180" s="71"/>
      <c r="X180" s="113"/>
      <c r="Y180" s="71"/>
      <c r="Z180" s="71"/>
      <c r="AA180" s="71"/>
    </row>
    <row r="181" spans="1:27" ht="14.25" customHeight="1" x14ac:dyDescent="0.25">
      <c r="A181" s="71"/>
      <c r="B181" s="71"/>
      <c r="C181" s="71"/>
      <c r="D181" s="71"/>
      <c r="E181" s="71"/>
      <c r="F181" s="71"/>
      <c r="G181" s="149"/>
      <c r="H181" s="71"/>
      <c r="I181" s="71"/>
      <c r="J181" s="71"/>
      <c r="K181" s="71"/>
      <c r="L181" s="71"/>
      <c r="M181" s="71"/>
      <c r="N181" s="71"/>
      <c r="O181" s="71"/>
      <c r="P181" s="71"/>
      <c r="Q181" s="148"/>
      <c r="R181" s="71"/>
      <c r="S181" s="71"/>
      <c r="T181" s="71"/>
      <c r="U181" s="71"/>
      <c r="V181" s="71"/>
      <c r="W181" s="71"/>
      <c r="X181" s="113"/>
      <c r="Y181" s="71"/>
      <c r="Z181" s="71"/>
      <c r="AA181" s="71"/>
    </row>
    <row r="182" spans="1:27" ht="14.25" customHeight="1" x14ac:dyDescent="0.25">
      <c r="A182" s="71"/>
      <c r="B182" s="71"/>
      <c r="C182" s="71"/>
      <c r="D182" s="71"/>
      <c r="E182" s="71"/>
      <c r="F182" s="71"/>
      <c r="G182" s="144"/>
      <c r="H182" s="71"/>
      <c r="I182" s="71"/>
      <c r="J182" s="71"/>
      <c r="K182" s="71"/>
      <c r="L182" s="71"/>
      <c r="M182" s="71"/>
      <c r="N182" s="71"/>
      <c r="O182" s="71"/>
      <c r="P182" s="71"/>
      <c r="Q182" s="148"/>
      <c r="R182" s="71"/>
      <c r="S182" s="71"/>
      <c r="T182" s="71"/>
      <c r="U182" s="71"/>
      <c r="V182" s="71"/>
      <c r="W182" s="71"/>
      <c r="X182" s="113"/>
      <c r="Y182" s="71"/>
      <c r="Z182" s="71"/>
      <c r="AA182" s="71"/>
    </row>
    <row r="183" spans="1:27" ht="14.25" customHeight="1" x14ac:dyDescent="0.25">
      <c r="A183" s="71"/>
      <c r="B183" s="71"/>
      <c r="C183" s="71"/>
      <c r="D183" s="71"/>
      <c r="E183" s="71"/>
      <c r="F183" s="71"/>
      <c r="G183" s="144"/>
      <c r="H183" s="71"/>
      <c r="I183" s="71"/>
      <c r="J183" s="71"/>
      <c r="K183" s="71"/>
      <c r="L183" s="71"/>
      <c r="M183" s="71"/>
      <c r="N183" s="71"/>
      <c r="O183" s="71"/>
      <c r="P183" s="71"/>
      <c r="Q183" s="148"/>
      <c r="R183" s="71"/>
      <c r="S183" s="71"/>
      <c r="T183" s="71"/>
      <c r="U183" s="71"/>
      <c r="V183" s="71"/>
      <c r="W183" s="71"/>
      <c r="X183" s="113"/>
      <c r="Y183" s="71"/>
      <c r="Z183" s="71"/>
      <c r="AA183" s="71"/>
    </row>
    <row r="184" spans="1:27" ht="14.25" customHeight="1" x14ac:dyDescent="0.25">
      <c r="A184" s="71"/>
      <c r="B184" s="71"/>
      <c r="C184" s="71"/>
      <c r="D184" s="71"/>
      <c r="E184" s="71"/>
      <c r="F184" s="71"/>
      <c r="G184" s="144"/>
      <c r="H184" s="71"/>
      <c r="I184" s="71"/>
      <c r="J184" s="71"/>
      <c r="K184" s="71"/>
      <c r="L184" s="71"/>
      <c r="M184" s="71"/>
      <c r="N184" s="71"/>
      <c r="O184" s="71"/>
      <c r="P184" s="71"/>
      <c r="Q184" s="148"/>
      <c r="R184" s="71"/>
      <c r="S184" s="71"/>
      <c r="T184" s="71"/>
      <c r="U184" s="71"/>
      <c r="V184" s="71"/>
      <c r="W184" s="71"/>
      <c r="X184" s="113"/>
      <c r="Y184" s="71"/>
      <c r="Z184" s="71"/>
      <c r="AA184" s="71"/>
    </row>
    <row r="185" spans="1:27" ht="14.25" customHeight="1" x14ac:dyDescent="0.25">
      <c r="A185" s="71"/>
      <c r="B185" s="71"/>
      <c r="C185" s="71"/>
      <c r="D185" s="71"/>
      <c r="E185" s="71"/>
      <c r="F185" s="71"/>
      <c r="G185" s="144"/>
      <c r="H185" s="71"/>
      <c r="I185" s="71"/>
      <c r="J185" s="71"/>
      <c r="K185" s="71"/>
      <c r="L185" s="71"/>
      <c r="M185" s="71"/>
      <c r="N185" s="71"/>
      <c r="O185" s="71"/>
      <c r="P185" s="71"/>
      <c r="Q185" s="148"/>
      <c r="R185" s="71"/>
      <c r="S185" s="71"/>
      <c r="T185" s="71"/>
      <c r="U185" s="71"/>
      <c r="V185" s="71"/>
      <c r="W185" s="71"/>
      <c r="X185" s="113"/>
      <c r="Y185" s="71"/>
      <c r="Z185" s="71"/>
      <c r="AA185" s="71"/>
    </row>
    <row r="186" spans="1:27" ht="14.25" customHeight="1" x14ac:dyDescent="0.25">
      <c r="A186" s="71"/>
      <c r="B186" s="71"/>
      <c r="C186" s="71"/>
      <c r="D186" s="71"/>
      <c r="E186" s="71"/>
      <c r="F186" s="71"/>
      <c r="G186" s="144"/>
      <c r="H186" s="71"/>
      <c r="I186" s="71"/>
      <c r="J186" s="71"/>
      <c r="K186" s="71"/>
      <c r="L186" s="71"/>
      <c r="M186" s="71"/>
      <c r="N186" s="71"/>
      <c r="O186" s="71"/>
      <c r="P186" s="71"/>
      <c r="Q186" s="148"/>
      <c r="R186" s="71"/>
      <c r="S186" s="71"/>
      <c r="T186" s="71"/>
      <c r="U186" s="71"/>
      <c r="V186" s="71"/>
      <c r="W186" s="71"/>
      <c r="X186" s="113"/>
      <c r="Y186" s="71"/>
      <c r="Z186" s="71"/>
      <c r="AA186" s="71"/>
    </row>
    <row r="187" spans="1:27" ht="14.25" customHeight="1" x14ac:dyDescent="0.25">
      <c r="A187" s="71"/>
      <c r="B187" s="71"/>
      <c r="C187" s="71"/>
      <c r="D187" s="71"/>
      <c r="E187" s="71"/>
      <c r="F187" s="71"/>
      <c r="G187" s="144"/>
      <c r="H187" s="71"/>
      <c r="I187" s="71"/>
      <c r="J187" s="71"/>
      <c r="K187" s="71"/>
      <c r="L187" s="71"/>
      <c r="M187" s="71"/>
      <c r="N187" s="71"/>
      <c r="O187" s="71"/>
      <c r="P187" s="71"/>
      <c r="Q187" s="148"/>
      <c r="R187" s="71"/>
      <c r="S187" s="71"/>
      <c r="T187" s="71"/>
      <c r="U187" s="71"/>
      <c r="V187" s="71"/>
      <c r="W187" s="71"/>
      <c r="X187" s="113"/>
      <c r="Y187" s="71"/>
      <c r="Z187" s="71"/>
      <c r="AA187" s="71"/>
    </row>
    <row r="188" spans="1:27" ht="14.25" customHeight="1" x14ac:dyDescent="0.25">
      <c r="A188" s="71"/>
      <c r="B188" s="71"/>
      <c r="C188" s="71"/>
      <c r="D188" s="71"/>
      <c r="E188" s="71"/>
      <c r="F188" s="71"/>
      <c r="G188" s="144"/>
      <c r="H188" s="71"/>
      <c r="I188" s="71"/>
      <c r="J188" s="71"/>
      <c r="K188" s="71"/>
      <c r="L188" s="71"/>
      <c r="M188" s="71"/>
      <c r="N188" s="71"/>
      <c r="O188" s="71"/>
      <c r="P188" s="71"/>
      <c r="Q188" s="148"/>
      <c r="R188" s="71"/>
      <c r="S188" s="71"/>
      <c r="T188" s="71"/>
      <c r="U188" s="71"/>
      <c r="V188" s="71"/>
      <c r="W188" s="71"/>
      <c r="X188" s="113"/>
      <c r="Y188" s="71"/>
      <c r="Z188" s="71"/>
      <c r="AA188" s="71"/>
    </row>
    <row r="189" spans="1:27" ht="14.25" customHeight="1" x14ac:dyDescent="0.25">
      <c r="A189" s="71"/>
      <c r="B189" s="71"/>
      <c r="C189" s="71"/>
      <c r="D189" s="71"/>
      <c r="E189" s="71"/>
      <c r="F189" s="71"/>
      <c r="G189" s="149"/>
      <c r="H189" s="71"/>
      <c r="I189" s="71"/>
      <c r="J189" s="71"/>
      <c r="K189" s="71"/>
      <c r="L189" s="71"/>
      <c r="M189" s="71"/>
      <c r="N189" s="71"/>
      <c r="O189" s="71"/>
      <c r="P189" s="71"/>
      <c r="Q189" s="148"/>
      <c r="R189" s="71"/>
      <c r="S189" s="71"/>
      <c r="T189" s="71"/>
      <c r="U189" s="71"/>
      <c r="V189" s="71"/>
      <c r="W189" s="71"/>
      <c r="X189" s="113"/>
      <c r="Y189" s="71"/>
      <c r="Z189" s="71"/>
      <c r="AA189" s="71"/>
    </row>
    <row r="190" spans="1:27" ht="14.25" customHeight="1" x14ac:dyDescent="0.25">
      <c r="A190" s="71"/>
      <c r="B190" s="71"/>
      <c r="C190" s="71"/>
      <c r="D190" s="71"/>
      <c r="E190" s="71"/>
      <c r="F190" s="71"/>
      <c r="G190" s="149"/>
      <c r="H190" s="71"/>
      <c r="I190" s="71"/>
      <c r="J190" s="71"/>
      <c r="K190" s="71"/>
      <c r="L190" s="71"/>
      <c r="M190" s="71"/>
      <c r="N190" s="71"/>
      <c r="O190" s="71"/>
      <c r="P190" s="71"/>
      <c r="Q190" s="148"/>
      <c r="R190" s="71"/>
      <c r="S190" s="71"/>
      <c r="T190" s="71"/>
      <c r="U190" s="71"/>
      <c r="V190" s="71"/>
      <c r="W190" s="71"/>
      <c r="X190" s="113"/>
      <c r="Y190" s="71"/>
      <c r="Z190" s="71"/>
      <c r="AA190" s="71"/>
    </row>
    <row r="191" spans="1:27" ht="14.25" customHeight="1" x14ac:dyDescent="0.25">
      <c r="A191" s="71"/>
      <c r="B191" s="71"/>
      <c r="C191" s="71"/>
      <c r="D191" s="71"/>
      <c r="E191" s="71"/>
      <c r="F191" s="71"/>
      <c r="G191" s="144"/>
      <c r="H191" s="71"/>
      <c r="I191" s="71"/>
      <c r="J191" s="71"/>
      <c r="K191" s="71"/>
      <c r="L191" s="71"/>
      <c r="M191" s="71"/>
      <c r="N191" s="71"/>
      <c r="O191" s="71"/>
      <c r="P191" s="71"/>
      <c r="Q191" s="148"/>
      <c r="R191" s="71"/>
      <c r="S191" s="71"/>
      <c r="T191" s="71"/>
      <c r="U191" s="71"/>
      <c r="V191" s="71"/>
      <c r="W191" s="71"/>
      <c r="X191" s="113"/>
      <c r="Y191" s="71"/>
      <c r="Z191" s="71"/>
      <c r="AA191" s="71"/>
    </row>
    <row r="192" spans="1:27" ht="14.25" customHeight="1" x14ac:dyDescent="0.25">
      <c r="A192" s="71"/>
      <c r="B192" s="71"/>
      <c r="C192" s="71"/>
      <c r="D192" s="71"/>
      <c r="E192" s="71"/>
      <c r="F192" s="71"/>
      <c r="G192" s="144"/>
      <c r="H192" s="71"/>
      <c r="I192" s="71"/>
      <c r="J192" s="71"/>
      <c r="K192" s="71"/>
      <c r="L192" s="71"/>
      <c r="M192" s="71"/>
      <c r="N192" s="71"/>
      <c r="O192" s="71"/>
      <c r="P192" s="71"/>
      <c r="Q192" s="148"/>
      <c r="R192" s="71"/>
      <c r="S192" s="71"/>
      <c r="T192" s="71"/>
      <c r="U192" s="71"/>
      <c r="V192" s="71"/>
      <c r="W192" s="71"/>
      <c r="X192" s="113"/>
      <c r="Y192" s="71"/>
      <c r="Z192" s="71"/>
      <c r="AA192" s="71"/>
    </row>
    <row r="193" spans="1:27" ht="14.25" customHeight="1" x14ac:dyDescent="0.25">
      <c r="A193" s="71"/>
      <c r="B193" s="71"/>
      <c r="C193" s="71"/>
      <c r="D193" s="71"/>
      <c r="E193" s="71"/>
      <c r="F193" s="71"/>
      <c r="G193" s="149"/>
      <c r="H193" s="71"/>
      <c r="I193" s="71"/>
      <c r="J193" s="71"/>
      <c r="K193" s="71"/>
      <c r="L193" s="71"/>
      <c r="M193" s="71"/>
      <c r="N193" s="71"/>
      <c r="O193" s="71"/>
      <c r="P193" s="71"/>
      <c r="Q193" s="148"/>
      <c r="R193" s="71"/>
      <c r="S193" s="71"/>
      <c r="T193" s="71"/>
      <c r="U193" s="71"/>
      <c r="V193" s="71"/>
      <c r="W193" s="71"/>
      <c r="X193" s="113"/>
      <c r="Y193" s="71"/>
      <c r="Z193" s="71"/>
      <c r="AA193" s="71"/>
    </row>
    <row r="194" spans="1:27" ht="14.25" customHeight="1" x14ac:dyDescent="0.25">
      <c r="A194" s="71"/>
      <c r="B194" s="71"/>
      <c r="C194" s="71"/>
      <c r="D194" s="71"/>
      <c r="E194" s="71"/>
      <c r="F194" s="71"/>
      <c r="G194" s="144"/>
      <c r="H194" s="71"/>
      <c r="I194" s="71"/>
      <c r="J194" s="71"/>
      <c r="K194" s="71"/>
      <c r="L194" s="71"/>
      <c r="M194" s="71"/>
      <c r="N194" s="71"/>
      <c r="O194" s="71"/>
      <c r="P194" s="71"/>
      <c r="Q194" s="148"/>
      <c r="R194" s="71"/>
      <c r="S194" s="71"/>
      <c r="T194" s="71"/>
      <c r="U194" s="71"/>
      <c r="V194" s="71"/>
      <c r="W194" s="71"/>
      <c r="X194" s="113"/>
      <c r="Y194" s="71"/>
      <c r="Z194" s="71"/>
      <c r="AA194" s="71"/>
    </row>
    <row r="195" spans="1:27" ht="14.25" customHeight="1" x14ac:dyDescent="0.25">
      <c r="A195" s="71"/>
      <c r="B195" s="71"/>
      <c r="C195" s="71"/>
      <c r="D195" s="71"/>
      <c r="E195" s="71"/>
      <c r="F195" s="71"/>
      <c r="G195" s="144"/>
      <c r="H195" s="71"/>
      <c r="I195" s="71"/>
      <c r="J195" s="71"/>
      <c r="K195" s="71"/>
      <c r="L195" s="71"/>
      <c r="M195" s="71"/>
      <c r="N195" s="71"/>
      <c r="O195" s="71"/>
      <c r="P195" s="71"/>
      <c r="Q195" s="148"/>
      <c r="R195" s="71"/>
      <c r="S195" s="71"/>
      <c r="T195" s="71"/>
      <c r="U195" s="71"/>
      <c r="V195" s="71"/>
      <c r="W195" s="71"/>
      <c r="X195" s="113"/>
      <c r="Y195" s="71"/>
      <c r="Z195" s="71"/>
      <c r="AA195" s="71"/>
    </row>
    <row r="196" spans="1:27" ht="14.25" customHeight="1" x14ac:dyDescent="0.25">
      <c r="A196" s="71"/>
      <c r="B196" s="71"/>
      <c r="C196" s="71"/>
      <c r="D196" s="71"/>
      <c r="E196" s="71"/>
      <c r="F196" s="71"/>
      <c r="G196" s="144"/>
      <c r="H196" s="71"/>
      <c r="I196" s="71"/>
      <c r="J196" s="71"/>
      <c r="K196" s="71"/>
      <c r="L196" s="71"/>
      <c r="M196" s="71"/>
      <c r="N196" s="71"/>
      <c r="O196" s="71"/>
      <c r="P196" s="71"/>
      <c r="Q196" s="148"/>
      <c r="R196" s="71"/>
      <c r="S196" s="71"/>
      <c r="T196" s="71"/>
      <c r="U196" s="71"/>
      <c r="V196" s="71"/>
      <c r="W196" s="71"/>
      <c r="X196" s="113"/>
      <c r="Y196" s="71"/>
      <c r="Z196" s="71"/>
      <c r="AA196" s="71"/>
    </row>
    <row r="197" spans="1:27" ht="14.25" customHeight="1" x14ac:dyDescent="0.25">
      <c r="A197" s="71"/>
      <c r="B197" s="71"/>
      <c r="C197" s="71"/>
      <c r="D197" s="71"/>
      <c r="E197" s="71"/>
      <c r="F197" s="71"/>
      <c r="G197" s="144"/>
      <c r="H197" s="71"/>
      <c r="I197" s="71"/>
      <c r="J197" s="71"/>
      <c r="K197" s="71"/>
      <c r="L197" s="71"/>
      <c r="M197" s="71"/>
      <c r="N197" s="71"/>
      <c r="O197" s="71"/>
      <c r="P197" s="71"/>
      <c r="Q197" s="148"/>
      <c r="R197" s="71"/>
      <c r="S197" s="71"/>
      <c r="T197" s="71"/>
      <c r="U197" s="71"/>
      <c r="V197" s="71"/>
      <c r="W197" s="71"/>
      <c r="X197" s="113"/>
      <c r="Y197" s="71"/>
      <c r="Z197" s="71"/>
      <c r="AA197" s="71"/>
    </row>
    <row r="198" spans="1:27" ht="14.25" customHeight="1" x14ac:dyDescent="0.25">
      <c r="A198" s="71"/>
      <c r="B198" s="71"/>
      <c r="C198" s="71"/>
      <c r="D198" s="71"/>
      <c r="E198" s="71"/>
      <c r="F198" s="71"/>
      <c r="G198" s="144"/>
      <c r="H198" s="71"/>
      <c r="I198" s="71"/>
      <c r="J198" s="71"/>
      <c r="K198" s="71"/>
      <c r="L198" s="71"/>
      <c r="M198" s="71"/>
      <c r="N198" s="71"/>
      <c r="O198" s="71"/>
      <c r="P198" s="71"/>
      <c r="Q198" s="148"/>
      <c r="R198" s="71"/>
      <c r="S198" s="71"/>
      <c r="T198" s="71"/>
      <c r="U198" s="71"/>
      <c r="V198" s="71"/>
      <c r="W198" s="71"/>
      <c r="X198" s="113"/>
      <c r="Y198" s="71"/>
      <c r="Z198" s="71"/>
      <c r="AA198" s="71"/>
    </row>
    <row r="199" spans="1:27" ht="14.25" customHeight="1" x14ac:dyDescent="0.25">
      <c r="A199" s="71"/>
      <c r="B199" s="71"/>
      <c r="C199" s="71"/>
      <c r="D199" s="71"/>
      <c r="E199" s="71"/>
      <c r="F199" s="71"/>
      <c r="G199" s="144"/>
      <c r="H199" s="71"/>
      <c r="I199" s="71"/>
      <c r="J199" s="71"/>
      <c r="K199" s="71"/>
      <c r="L199" s="71"/>
      <c r="M199" s="71"/>
      <c r="N199" s="71"/>
      <c r="O199" s="71"/>
      <c r="P199" s="71"/>
      <c r="Q199" s="148"/>
      <c r="R199" s="71"/>
      <c r="S199" s="71"/>
      <c r="T199" s="71"/>
      <c r="U199" s="71"/>
      <c r="V199" s="71"/>
      <c r="W199" s="71"/>
      <c r="X199" s="113"/>
      <c r="Y199" s="71"/>
      <c r="Z199" s="71"/>
      <c r="AA199" s="71"/>
    </row>
    <row r="200" spans="1:27" ht="14.25" customHeight="1" x14ac:dyDescent="0.25">
      <c r="A200" s="71"/>
      <c r="B200" s="71"/>
      <c r="C200" s="71"/>
      <c r="D200" s="71"/>
      <c r="E200" s="71"/>
      <c r="F200" s="71"/>
      <c r="G200" s="144"/>
      <c r="H200" s="71"/>
      <c r="I200" s="71"/>
      <c r="J200" s="71"/>
      <c r="K200" s="71"/>
      <c r="L200" s="71"/>
      <c r="M200" s="71"/>
      <c r="N200" s="71"/>
      <c r="O200" s="71"/>
      <c r="P200" s="71"/>
      <c r="Q200" s="148"/>
      <c r="R200" s="71"/>
      <c r="S200" s="71"/>
      <c r="T200" s="71"/>
      <c r="U200" s="71"/>
      <c r="V200" s="71"/>
      <c r="W200" s="71"/>
      <c r="X200" s="113"/>
      <c r="Y200" s="71"/>
      <c r="Z200" s="71"/>
      <c r="AA200" s="71"/>
    </row>
    <row r="201" spans="1:27" ht="14.25" customHeight="1" x14ac:dyDescent="0.25">
      <c r="A201" s="71"/>
      <c r="B201" s="71"/>
      <c r="C201" s="71"/>
      <c r="D201" s="71"/>
      <c r="E201" s="71"/>
      <c r="F201" s="71"/>
      <c r="G201" s="144"/>
      <c r="H201" s="71"/>
      <c r="I201" s="71"/>
      <c r="J201" s="71"/>
      <c r="K201" s="71"/>
      <c r="L201" s="71"/>
      <c r="M201" s="71"/>
      <c r="N201" s="71"/>
      <c r="O201" s="71"/>
      <c r="P201" s="71"/>
      <c r="Q201" s="148"/>
      <c r="R201" s="71"/>
      <c r="S201" s="71"/>
      <c r="T201" s="71"/>
      <c r="U201" s="71"/>
      <c r="V201" s="71"/>
      <c r="W201" s="71"/>
      <c r="X201" s="113"/>
      <c r="Y201" s="71"/>
      <c r="Z201" s="71"/>
      <c r="AA201" s="71"/>
    </row>
    <row r="202" spans="1:27" ht="14.25" customHeight="1" x14ac:dyDescent="0.25">
      <c r="A202" s="71"/>
      <c r="B202" s="71"/>
      <c r="C202" s="71"/>
      <c r="D202" s="71"/>
      <c r="E202" s="71"/>
      <c r="F202" s="71"/>
      <c r="G202" s="144"/>
      <c r="H202" s="71"/>
      <c r="I202" s="71"/>
      <c r="J202" s="71"/>
      <c r="K202" s="71"/>
      <c r="L202" s="71"/>
      <c r="M202" s="71"/>
      <c r="N202" s="71"/>
      <c r="O202" s="71"/>
      <c r="P202" s="71"/>
      <c r="Q202" s="148"/>
      <c r="R202" s="71"/>
      <c r="S202" s="71"/>
      <c r="T202" s="71"/>
      <c r="U202" s="71"/>
      <c r="V202" s="71"/>
      <c r="W202" s="71"/>
      <c r="X202" s="113"/>
      <c r="Y202" s="71"/>
      <c r="Z202" s="71"/>
      <c r="AA202" s="71"/>
    </row>
    <row r="203" spans="1:27" ht="14.25" customHeight="1" x14ac:dyDescent="0.25">
      <c r="A203" s="71"/>
      <c r="B203" s="71"/>
      <c r="C203" s="71"/>
      <c r="D203" s="71"/>
      <c r="E203" s="71"/>
      <c r="F203" s="71"/>
      <c r="G203" s="144"/>
      <c r="H203" s="71"/>
      <c r="I203" s="71"/>
      <c r="J203" s="71"/>
      <c r="K203" s="71"/>
      <c r="L203" s="71"/>
      <c r="M203" s="71"/>
      <c r="N203" s="71"/>
      <c r="O203" s="71"/>
      <c r="P203" s="71"/>
      <c r="Q203" s="148"/>
      <c r="R203" s="71"/>
      <c r="S203" s="71"/>
      <c r="T203" s="71"/>
      <c r="U203" s="71"/>
      <c r="V203" s="71"/>
      <c r="W203" s="71"/>
      <c r="X203" s="113"/>
      <c r="Y203" s="71"/>
      <c r="Z203" s="71"/>
      <c r="AA203" s="71"/>
    </row>
    <row r="204" spans="1:27" ht="14.25" customHeight="1" x14ac:dyDescent="0.25">
      <c r="A204" s="71"/>
      <c r="B204" s="71"/>
      <c r="C204" s="71"/>
      <c r="D204" s="71"/>
      <c r="E204" s="71"/>
      <c r="F204" s="71"/>
      <c r="G204" s="144"/>
      <c r="H204" s="71"/>
      <c r="I204" s="71"/>
      <c r="J204" s="71"/>
      <c r="K204" s="71"/>
      <c r="L204" s="71"/>
      <c r="M204" s="71"/>
      <c r="N204" s="71"/>
      <c r="O204" s="71"/>
      <c r="P204" s="71"/>
      <c r="Q204" s="148"/>
      <c r="R204" s="71"/>
      <c r="S204" s="71"/>
      <c r="T204" s="71"/>
      <c r="U204" s="71"/>
      <c r="V204" s="71"/>
      <c r="W204" s="71"/>
      <c r="X204" s="113"/>
      <c r="Y204" s="71"/>
      <c r="Z204" s="71"/>
      <c r="AA204" s="71"/>
    </row>
    <row r="205" spans="1:27" ht="14.25" customHeight="1" x14ac:dyDescent="0.25">
      <c r="A205" s="71"/>
      <c r="B205" s="71"/>
      <c r="C205" s="71"/>
      <c r="D205" s="71"/>
      <c r="E205" s="71"/>
      <c r="F205" s="71"/>
      <c r="G205" s="144"/>
      <c r="H205" s="71"/>
      <c r="I205" s="71"/>
      <c r="J205" s="71"/>
      <c r="K205" s="71"/>
      <c r="L205" s="71"/>
      <c r="M205" s="71"/>
      <c r="N205" s="71"/>
      <c r="O205" s="71"/>
      <c r="P205" s="71"/>
      <c r="Q205" s="148"/>
      <c r="R205" s="71"/>
      <c r="S205" s="71"/>
      <c r="T205" s="71"/>
      <c r="U205" s="71"/>
      <c r="V205" s="71"/>
      <c r="W205" s="71"/>
      <c r="X205" s="113"/>
      <c r="Y205" s="71"/>
      <c r="Z205" s="71"/>
      <c r="AA205" s="71"/>
    </row>
    <row r="206" spans="1:27" ht="14.25" customHeight="1" x14ac:dyDescent="0.25">
      <c r="A206" s="71"/>
      <c r="B206" s="71"/>
      <c r="C206" s="71"/>
      <c r="D206" s="71"/>
      <c r="E206" s="71"/>
      <c r="F206" s="71"/>
      <c r="G206" s="144"/>
      <c r="H206" s="71"/>
      <c r="I206" s="71"/>
      <c r="J206" s="71"/>
      <c r="K206" s="71"/>
      <c r="L206" s="71"/>
      <c r="M206" s="71"/>
      <c r="N206" s="71"/>
      <c r="O206" s="71"/>
      <c r="P206" s="71"/>
      <c r="Q206" s="148"/>
      <c r="R206" s="71"/>
      <c r="S206" s="71"/>
      <c r="T206" s="71"/>
      <c r="U206" s="71"/>
      <c r="V206" s="71"/>
      <c r="W206" s="71"/>
      <c r="X206" s="113"/>
      <c r="Y206" s="71"/>
      <c r="Z206" s="71"/>
      <c r="AA206" s="71"/>
    </row>
    <row r="207" spans="1:27" ht="14.25" customHeight="1" x14ac:dyDescent="0.25">
      <c r="A207" s="71"/>
      <c r="B207" s="71"/>
      <c r="C207" s="71"/>
      <c r="D207" s="71"/>
      <c r="E207" s="71"/>
      <c r="F207" s="71"/>
      <c r="G207" s="144"/>
      <c r="H207" s="71"/>
      <c r="I207" s="71"/>
      <c r="J207" s="71"/>
      <c r="K207" s="71"/>
      <c r="L207" s="71"/>
      <c r="M207" s="71"/>
      <c r="N207" s="71"/>
      <c r="O207" s="71"/>
      <c r="P207" s="71"/>
      <c r="Q207" s="148"/>
      <c r="R207" s="71"/>
      <c r="S207" s="71"/>
      <c r="T207" s="71"/>
      <c r="U207" s="71"/>
      <c r="V207" s="71"/>
      <c r="W207" s="71"/>
      <c r="X207" s="113"/>
      <c r="Y207" s="71"/>
      <c r="Z207" s="71"/>
      <c r="AA207" s="71"/>
    </row>
    <row r="208" spans="1:27" ht="14.25" customHeight="1" x14ac:dyDescent="0.25">
      <c r="A208" s="71"/>
      <c r="B208" s="71"/>
      <c r="C208" s="71"/>
      <c r="D208" s="71"/>
      <c r="E208" s="71"/>
      <c r="F208" s="71"/>
      <c r="G208" s="144"/>
      <c r="H208" s="71"/>
      <c r="I208" s="71"/>
      <c r="J208" s="71"/>
      <c r="K208" s="71"/>
      <c r="L208" s="71"/>
      <c r="M208" s="71"/>
      <c r="N208" s="71"/>
      <c r="O208" s="71"/>
      <c r="P208" s="71"/>
      <c r="Q208" s="148"/>
      <c r="R208" s="71"/>
      <c r="S208" s="71"/>
      <c r="T208" s="71"/>
      <c r="U208" s="71"/>
      <c r="V208" s="71"/>
      <c r="W208" s="71"/>
      <c r="X208" s="113"/>
      <c r="Y208" s="71"/>
      <c r="Z208" s="71"/>
      <c r="AA208" s="71"/>
    </row>
    <row r="209" spans="1:27" ht="14.25" customHeight="1" x14ac:dyDescent="0.25">
      <c r="A209" s="71"/>
      <c r="B209" s="71"/>
      <c r="C209" s="71"/>
      <c r="D209" s="71"/>
      <c r="E209" s="71"/>
      <c r="F209" s="71"/>
      <c r="G209" s="144"/>
      <c r="H209" s="71"/>
      <c r="I209" s="71"/>
      <c r="J209" s="71"/>
      <c r="K209" s="71"/>
      <c r="L209" s="71"/>
      <c r="M209" s="71"/>
      <c r="N209" s="71"/>
      <c r="O209" s="71"/>
      <c r="P209" s="71"/>
      <c r="Q209" s="148"/>
      <c r="R209" s="71"/>
      <c r="S209" s="71"/>
      <c r="T209" s="71"/>
      <c r="U209" s="71"/>
      <c r="V209" s="71"/>
      <c r="W209" s="71"/>
      <c r="X209" s="113"/>
      <c r="Y209" s="71"/>
      <c r="Z209" s="71"/>
      <c r="AA209" s="71"/>
    </row>
    <row r="210" spans="1:27" ht="14.25" customHeight="1" x14ac:dyDescent="0.25">
      <c r="A210" s="71"/>
      <c r="B210" s="71"/>
      <c r="C210" s="71"/>
      <c r="D210" s="71"/>
      <c r="E210" s="71"/>
      <c r="F210" s="71"/>
      <c r="G210" s="144"/>
      <c r="H210" s="71"/>
      <c r="I210" s="71"/>
      <c r="J210" s="71"/>
      <c r="K210" s="71"/>
      <c r="L210" s="71"/>
      <c r="M210" s="71"/>
      <c r="N210" s="71"/>
      <c r="O210" s="71"/>
      <c r="P210" s="71"/>
      <c r="Q210" s="148"/>
      <c r="R210" s="71"/>
      <c r="S210" s="71"/>
      <c r="T210" s="71"/>
      <c r="U210" s="71"/>
      <c r="V210" s="71"/>
      <c r="W210" s="71"/>
      <c r="X210" s="113"/>
      <c r="Y210" s="71"/>
      <c r="Z210" s="71"/>
      <c r="AA210" s="71"/>
    </row>
    <row r="211" spans="1:27" ht="14.25" customHeight="1" x14ac:dyDescent="0.25">
      <c r="A211" s="71"/>
      <c r="B211" s="71"/>
      <c r="C211" s="71"/>
      <c r="D211" s="71"/>
      <c r="E211" s="71"/>
      <c r="F211" s="71"/>
      <c r="G211" s="144"/>
      <c r="H211" s="71"/>
      <c r="I211" s="71"/>
      <c r="J211" s="71"/>
      <c r="K211" s="71"/>
      <c r="L211" s="71"/>
      <c r="M211" s="71"/>
      <c r="N211" s="71"/>
      <c r="O211" s="71"/>
      <c r="P211" s="71"/>
      <c r="Q211" s="148"/>
      <c r="R211" s="71"/>
      <c r="S211" s="71"/>
      <c r="T211" s="71"/>
      <c r="U211" s="71"/>
      <c r="V211" s="71"/>
      <c r="W211" s="71"/>
      <c r="X211" s="113"/>
      <c r="Y211" s="71"/>
      <c r="Z211" s="71"/>
      <c r="AA211" s="71"/>
    </row>
    <row r="212" spans="1:27" ht="14.25" customHeight="1" x14ac:dyDescent="0.25">
      <c r="A212" s="71"/>
      <c r="B212" s="71"/>
      <c r="C212" s="71"/>
      <c r="D212" s="71"/>
      <c r="E212" s="71"/>
      <c r="F212" s="71"/>
      <c r="G212" s="144"/>
      <c r="H212" s="71"/>
      <c r="I212" s="71"/>
      <c r="J212" s="71"/>
      <c r="K212" s="71"/>
      <c r="L212" s="71"/>
      <c r="M212" s="71"/>
      <c r="N212" s="71"/>
      <c r="O212" s="71"/>
      <c r="P212" s="71"/>
      <c r="Q212" s="148"/>
      <c r="R212" s="71"/>
      <c r="S212" s="71"/>
      <c r="T212" s="71"/>
      <c r="U212" s="71"/>
      <c r="V212" s="71"/>
      <c r="W212" s="71"/>
      <c r="X212" s="113"/>
      <c r="Y212" s="71"/>
      <c r="Z212" s="71"/>
      <c r="AA212" s="71"/>
    </row>
    <row r="213" spans="1:27" ht="14.25" customHeight="1" x14ac:dyDescent="0.25">
      <c r="A213" s="71"/>
      <c r="B213" s="71"/>
      <c r="C213" s="71"/>
      <c r="D213" s="71"/>
      <c r="E213" s="71"/>
      <c r="F213" s="71"/>
      <c r="G213" s="144"/>
      <c r="H213" s="71"/>
      <c r="I213" s="71"/>
      <c r="J213" s="71"/>
      <c r="K213" s="71"/>
      <c r="L213" s="71"/>
      <c r="M213" s="71"/>
      <c r="N213" s="71"/>
      <c r="O213" s="71"/>
      <c r="P213" s="71"/>
      <c r="Q213" s="148"/>
      <c r="R213" s="71"/>
      <c r="S213" s="71"/>
      <c r="T213" s="71"/>
      <c r="U213" s="71"/>
      <c r="V213" s="71"/>
      <c r="W213" s="71"/>
      <c r="X213" s="113"/>
      <c r="Y213" s="71"/>
      <c r="Z213" s="71"/>
      <c r="AA213" s="71"/>
    </row>
    <row r="214" spans="1:27" ht="14.25" customHeight="1" x14ac:dyDescent="0.25">
      <c r="A214" s="71"/>
      <c r="B214" s="71"/>
      <c r="C214" s="71"/>
      <c r="D214" s="71"/>
      <c r="E214" s="71"/>
      <c r="F214" s="71"/>
      <c r="G214" s="144"/>
      <c r="H214" s="71"/>
      <c r="I214" s="71"/>
      <c r="J214" s="71"/>
      <c r="K214" s="71"/>
      <c r="L214" s="71"/>
      <c r="M214" s="71"/>
      <c r="N214" s="71"/>
      <c r="O214" s="71"/>
      <c r="P214" s="71"/>
      <c r="Q214" s="148"/>
      <c r="R214" s="71"/>
      <c r="S214" s="71"/>
      <c r="T214" s="71"/>
      <c r="U214" s="71"/>
      <c r="V214" s="71"/>
      <c r="W214" s="71"/>
      <c r="X214" s="113"/>
      <c r="Y214" s="71"/>
      <c r="Z214" s="71"/>
      <c r="AA214" s="71"/>
    </row>
    <row r="215" spans="1:27" ht="14.25" customHeight="1" x14ac:dyDescent="0.25">
      <c r="A215" s="71"/>
      <c r="B215" s="71"/>
      <c r="C215" s="71"/>
      <c r="D215" s="71"/>
      <c r="E215" s="71"/>
      <c r="F215" s="71"/>
      <c r="G215" s="144"/>
      <c r="H215" s="71"/>
      <c r="I215" s="71"/>
      <c r="J215" s="71"/>
      <c r="K215" s="71"/>
      <c r="L215" s="71"/>
      <c r="M215" s="71"/>
      <c r="N215" s="71"/>
      <c r="O215" s="71"/>
      <c r="P215" s="71"/>
      <c r="Q215" s="148"/>
      <c r="R215" s="71"/>
      <c r="S215" s="71"/>
      <c r="T215" s="71"/>
      <c r="U215" s="71"/>
      <c r="V215" s="71"/>
      <c r="W215" s="71"/>
      <c r="X215" s="113"/>
      <c r="Y215" s="71"/>
      <c r="Z215" s="71"/>
      <c r="AA215" s="71"/>
    </row>
    <row r="216" spans="1:27" ht="14.25" customHeight="1" x14ac:dyDescent="0.25">
      <c r="A216" s="71"/>
      <c r="B216" s="71"/>
      <c r="C216" s="71"/>
      <c r="D216" s="71"/>
      <c r="E216" s="71"/>
      <c r="F216" s="71"/>
      <c r="G216" s="144"/>
      <c r="H216" s="71"/>
      <c r="I216" s="71"/>
      <c r="J216" s="71"/>
      <c r="K216" s="71"/>
      <c r="L216" s="71"/>
      <c r="M216" s="71"/>
      <c r="N216" s="71"/>
      <c r="O216" s="71"/>
      <c r="P216" s="71"/>
      <c r="Q216" s="148"/>
      <c r="R216" s="71"/>
      <c r="S216" s="71"/>
      <c r="T216" s="71"/>
      <c r="U216" s="71"/>
      <c r="V216" s="71"/>
      <c r="W216" s="71"/>
      <c r="X216" s="113"/>
      <c r="Y216" s="71"/>
      <c r="Z216" s="71"/>
      <c r="AA216" s="71"/>
    </row>
    <row r="217" spans="1:27" ht="14.25" customHeight="1" x14ac:dyDescent="0.25">
      <c r="A217" s="71"/>
      <c r="B217" s="71"/>
      <c r="C217" s="71"/>
      <c r="D217" s="71"/>
      <c r="E217" s="71"/>
      <c r="F217" s="71"/>
      <c r="G217" s="144"/>
      <c r="H217" s="71"/>
      <c r="I217" s="71"/>
      <c r="J217" s="71"/>
      <c r="K217" s="71"/>
      <c r="L217" s="71"/>
      <c r="M217" s="71"/>
      <c r="N217" s="71"/>
      <c r="O217" s="71"/>
      <c r="P217" s="71"/>
      <c r="Q217" s="148"/>
      <c r="R217" s="71"/>
      <c r="S217" s="71"/>
      <c r="T217" s="71"/>
      <c r="U217" s="71"/>
      <c r="V217" s="71"/>
      <c r="W217" s="71"/>
      <c r="X217" s="113"/>
      <c r="Y217" s="71"/>
      <c r="Z217" s="71"/>
      <c r="AA217" s="71"/>
    </row>
    <row r="218" spans="1:27" ht="14.25" customHeight="1" x14ac:dyDescent="0.25">
      <c r="A218" s="71"/>
      <c r="B218" s="71"/>
      <c r="C218" s="71"/>
      <c r="D218" s="71"/>
      <c r="E218" s="71"/>
      <c r="F218" s="71"/>
      <c r="G218" s="144"/>
      <c r="H218" s="71"/>
      <c r="I218" s="71"/>
      <c r="J218" s="71"/>
      <c r="K218" s="71"/>
      <c r="L218" s="71"/>
      <c r="M218" s="71"/>
      <c r="N218" s="71"/>
      <c r="O218" s="71"/>
      <c r="P218" s="71"/>
      <c r="Q218" s="148"/>
      <c r="R218" s="71"/>
      <c r="S218" s="71"/>
      <c r="T218" s="71"/>
      <c r="U218" s="71"/>
      <c r="V218" s="71"/>
      <c r="W218" s="71"/>
      <c r="X218" s="113"/>
      <c r="Y218" s="71"/>
      <c r="Z218" s="71"/>
      <c r="AA218" s="71"/>
    </row>
    <row r="219" spans="1:27" ht="14.25" customHeight="1" x14ac:dyDescent="0.25">
      <c r="A219" s="71"/>
      <c r="B219" s="71"/>
      <c r="C219" s="71"/>
      <c r="D219" s="71"/>
      <c r="E219" s="71"/>
      <c r="F219" s="71"/>
      <c r="G219" s="144"/>
      <c r="H219" s="71"/>
      <c r="I219" s="71"/>
      <c r="J219" s="71"/>
      <c r="K219" s="71"/>
      <c r="L219" s="71"/>
      <c r="M219" s="71"/>
      <c r="N219" s="71"/>
      <c r="O219" s="71"/>
      <c r="P219" s="71"/>
      <c r="Q219" s="148"/>
      <c r="R219" s="71"/>
      <c r="S219" s="71"/>
      <c r="T219" s="71"/>
      <c r="U219" s="71"/>
      <c r="V219" s="71"/>
      <c r="W219" s="71"/>
      <c r="X219" s="113"/>
      <c r="Y219" s="71"/>
      <c r="Z219" s="71"/>
      <c r="AA219" s="71"/>
    </row>
    <row r="220" spans="1:27" ht="14.25" customHeight="1" x14ac:dyDescent="0.25">
      <c r="A220" s="71"/>
      <c r="B220" s="71"/>
      <c r="C220" s="71"/>
      <c r="D220" s="71"/>
      <c r="E220" s="71"/>
      <c r="F220" s="71"/>
      <c r="G220" s="144"/>
      <c r="H220" s="71"/>
      <c r="I220" s="71"/>
      <c r="J220" s="71"/>
      <c r="K220" s="71"/>
      <c r="L220" s="71"/>
      <c r="M220" s="71"/>
      <c r="N220" s="71"/>
      <c r="O220" s="71"/>
      <c r="P220" s="71"/>
      <c r="Q220" s="148"/>
      <c r="R220" s="71"/>
      <c r="S220" s="71"/>
      <c r="T220" s="71"/>
      <c r="U220" s="71"/>
      <c r="V220" s="71"/>
      <c r="W220" s="71"/>
      <c r="X220" s="113"/>
      <c r="Y220" s="71"/>
      <c r="Z220" s="71"/>
      <c r="AA220" s="71"/>
    </row>
    <row r="221" spans="1:27" ht="14.25" customHeight="1" x14ac:dyDescent="0.25">
      <c r="A221" s="71"/>
      <c r="B221" s="71"/>
      <c r="C221" s="71"/>
      <c r="D221" s="71"/>
      <c r="E221" s="71"/>
      <c r="F221" s="71"/>
      <c r="G221" s="144"/>
      <c r="H221" s="71"/>
      <c r="I221" s="71"/>
      <c r="J221" s="71"/>
      <c r="K221" s="71"/>
      <c r="L221" s="71"/>
      <c r="M221" s="71"/>
      <c r="N221" s="71"/>
      <c r="O221" s="71"/>
      <c r="P221" s="71"/>
      <c r="Q221" s="148"/>
      <c r="R221" s="71"/>
      <c r="S221" s="71"/>
      <c r="T221" s="71"/>
      <c r="U221" s="71"/>
      <c r="V221" s="71"/>
      <c r="W221" s="71"/>
      <c r="X221" s="113"/>
      <c r="Y221" s="71"/>
      <c r="Z221" s="71"/>
      <c r="AA221" s="71"/>
    </row>
    <row r="222" spans="1:27" ht="14.25" customHeight="1" x14ac:dyDescent="0.25">
      <c r="A222" s="71"/>
      <c r="B222" s="71"/>
      <c r="C222" s="71"/>
      <c r="D222" s="71"/>
      <c r="E222" s="71"/>
      <c r="F222" s="71"/>
      <c r="G222" s="144"/>
      <c r="H222" s="71"/>
      <c r="I222" s="71"/>
      <c r="J222" s="71"/>
      <c r="K222" s="71"/>
      <c r="L222" s="71"/>
      <c r="M222" s="71"/>
      <c r="N222" s="71"/>
      <c r="O222" s="71"/>
      <c r="P222" s="71"/>
      <c r="Q222" s="148"/>
      <c r="R222" s="71"/>
      <c r="S222" s="71"/>
      <c r="T222" s="71"/>
      <c r="U222" s="71"/>
      <c r="V222" s="71"/>
      <c r="W222" s="71"/>
      <c r="X222" s="113"/>
      <c r="Y222" s="71"/>
      <c r="Z222" s="71"/>
      <c r="AA222" s="71"/>
    </row>
    <row r="223" spans="1:27" ht="14.25" customHeight="1" x14ac:dyDescent="0.25">
      <c r="A223" s="71"/>
      <c r="B223" s="71"/>
      <c r="C223" s="71"/>
      <c r="D223" s="71"/>
      <c r="E223" s="71"/>
      <c r="F223" s="71"/>
      <c r="G223" s="144"/>
      <c r="H223" s="71"/>
      <c r="I223" s="71"/>
      <c r="J223" s="71"/>
      <c r="K223" s="71"/>
      <c r="L223" s="71"/>
      <c r="M223" s="71"/>
      <c r="N223" s="71"/>
      <c r="O223" s="71"/>
      <c r="P223" s="71"/>
      <c r="Q223" s="148"/>
      <c r="R223" s="71"/>
      <c r="S223" s="71"/>
      <c r="T223" s="71"/>
      <c r="U223" s="71"/>
      <c r="V223" s="71"/>
      <c r="W223" s="71"/>
      <c r="X223" s="113"/>
      <c r="Y223" s="71"/>
      <c r="Z223" s="71"/>
      <c r="AA223" s="71"/>
    </row>
    <row r="224" spans="1:27" ht="14.25" customHeight="1" x14ac:dyDescent="0.25">
      <c r="A224" s="71"/>
      <c r="B224" s="71"/>
      <c r="C224" s="71"/>
      <c r="D224" s="71"/>
      <c r="E224" s="71"/>
      <c r="F224" s="71"/>
      <c r="G224" s="144"/>
      <c r="H224" s="71"/>
      <c r="I224" s="71"/>
      <c r="J224" s="71"/>
      <c r="K224" s="71"/>
      <c r="L224" s="71"/>
      <c r="M224" s="71"/>
      <c r="N224" s="71"/>
      <c r="O224" s="71"/>
      <c r="P224" s="71"/>
      <c r="Q224" s="148"/>
      <c r="R224" s="71"/>
      <c r="S224" s="71"/>
      <c r="T224" s="71"/>
      <c r="U224" s="71"/>
      <c r="V224" s="71"/>
      <c r="W224" s="71"/>
      <c r="X224" s="113"/>
      <c r="Y224" s="71"/>
      <c r="Z224" s="71"/>
      <c r="AA224" s="71"/>
    </row>
    <row r="225" spans="1:27" ht="14.25" customHeight="1" x14ac:dyDescent="0.25">
      <c r="A225" s="71"/>
      <c r="B225" s="71"/>
      <c r="C225" s="71"/>
      <c r="D225" s="71"/>
      <c r="E225" s="71"/>
      <c r="F225" s="71"/>
      <c r="G225" s="144"/>
      <c r="H225" s="71"/>
      <c r="I225" s="71"/>
      <c r="J225" s="71"/>
      <c r="K225" s="71"/>
      <c r="L225" s="71"/>
      <c r="M225" s="71"/>
      <c r="N225" s="71"/>
      <c r="O225" s="71"/>
      <c r="P225" s="71"/>
      <c r="Q225" s="148"/>
      <c r="R225" s="71"/>
      <c r="S225" s="71"/>
      <c r="T225" s="71"/>
      <c r="U225" s="71"/>
      <c r="V225" s="71"/>
      <c r="W225" s="71"/>
      <c r="X225" s="113"/>
      <c r="Y225" s="71"/>
      <c r="Z225" s="71"/>
      <c r="AA225" s="71"/>
    </row>
    <row r="226" spans="1:27" ht="14.25" customHeight="1" x14ac:dyDescent="0.25">
      <c r="A226" s="71"/>
      <c r="B226" s="71"/>
      <c r="C226" s="71"/>
      <c r="D226" s="71"/>
      <c r="E226" s="71"/>
      <c r="F226" s="71"/>
      <c r="G226" s="144"/>
      <c r="H226" s="71"/>
      <c r="I226" s="71"/>
      <c r="J226" s="71"/>
      <c r="K226" s="71"/>
      <c r="L226" s="71"/>
      <c r="M226" s="71"/>
      <c r="N226" s="71"/>
      <c r="O226" s="71"/>
      <c r="P226" s="71"/>
      <c r="Q226" s="148"/>
      <c r="R226" s="71"/>
      <c r="S226" s="71"/>
      <c r="T226" s="71"/>
      <c r="U226" s="71"/>
      <c r="V226" s="71"/>
      <c r="W226" s="71"/>
      <c r="X226" s="113"/>
      <c r="Y226" s="71"/>
      <c r="Z226" s="71"/>
      <c r="AA226" s="71"/>
    </row>
    <row r="227" spans="1:27" ht="14.25" customHeight="1" x14ac:dyDescent="0.25">
      <c r="A227" s="71"/>
      <c r="B227" s="71"/>
      <c r="C227" s="71"/>
      <c r="D227" s="71"/>
      <c r="E227" s="71"/>
      <c r="F227" s="71"/>
      <c r="G227" s="144"/>
      <c r="H227" s="71"/>
      <c r="I227" s="71"/>
      <c r="J227" s="71"/>
      <c r="K227" s="71"/>
      <c r="L227" s="71"/>
      <c r="M227" s="71"/>
      <c r="N227" s="71"/>
      <c r="O227" s="71"/>
      <c r="P227" s="71"/>
      <c r="Q227" s="148"/>
      <c r="R227" s="71"/>
      <c r="S227" s="71"/>
      <c r="T227" s="71"/>
      <c r="U227" s="71"/>
      <c r="V227" s="71"/>
      <c r="W227" s="71"/>
      <c r="X227" s="113"/>
      <c r="Y227" s="71"/>
      <c r="Z227" s="71"/>
      <c r="AA227" s="71"/>
    </row>
    <row r="228" spans="1:27" ht="14.25" customHeight="1" x14ac:dyDescent="0.25">
      <c r="A228" s="71"/>
      <c r="B228" s="71"/>
      <c r="C228" s="71"/>
      <c r="D228" s="71"/>
      <c r="E228" s="71"/>
      <c r="F228" s="71"/>
      <c r="G228" s="144"/>
      <c r="H228" s="71"/>
      <c r="I228" s="71"/>
      <c r="J228" s="71"/>
      <c r="K228" s="71"/>
      <c r="L228" s="71"/>
      <c r="M228" s="71"/>
      <c r="N228" s="71"/>
      <c r="O228" s="71"/>
      <c r="P228" s="71"/>
      <c r="Q228" s="148"/>
      <c r="R228" s="71"/>
      <c r="S228" s="71"/>
      <c r="T228" s="71"/>
      <c r="U228" s="71"/>
      <c r="V228" s="71"/>
      <c r="W228" s="71"/>
      <c r="X228" s="113"/>
      <c r="Y228" s="71"/>
      <c r="Z228" s="71"/>
      <c r="AA228" s="71"/>
    </row>
    <row r="229" spans="1:27" ht="14.25" customHeight="1" x14ac:dyDescent="0.25">
      <c r="A229" s="71"/>
      <c r="B229" s="71"/>
      <c r="C229" s="71"/>
      <c r="D229" s="71"/>
      <c r="E229" s="71"/>
      <c r="F229" s="71"/>
      <c r="G229" s="144"/>
      <c r="H229" s="71"/>
      <c r="I229" s="71"/>
      <c r="J229" s="71"/>
      <c r="K229" s="71"/>
      <c r="L229" s="71"/>
      <c r="M229" s="71"/>
      <c r="N229" s="71"/>
      <c r="O229" s="71"/>
      <c r="P229" s="71"/>
      <c r="Q229" s="148"/>
      <c r="R229" s="71"/>
      <c r="S229" s="71"/>
      <c r="T229" s="71"/>
      <c r="U229" s="71"/>
      <c r="V229" s="71"/>
      <c r="W229" s="71"/>
      <c r="X229" s="113"/>
      <c r="Y229" s="71"/>
      <c r="Z229" s="71"/>
      <c r="AA229" s="71"/>
    </row>
    <row r="230" spans="1:27" ht="14.25" customHeight="1" x14ac:dyDescent="0.25">
      <c r="A230" s="71"/>
      <c r="B230" s="71"/>
      <c r="C230" s="71"/>
      <c r="D230" s="71"/>
      <c r="E230" s="71"/>
      <c r="F230" s="71"/>
      <c r="G230" s="144"/>
      <c r="H230" s="71"/>
      <c r="I230" s="71"/>
      <c r="J230" s="71"/>
      <c r="K230" s="71"/>
      <c r="L230" s="71"/>
      <c r="M230" s="71"/>
      <c r="N230" s="71"/>
      <c r="O230" s="71"/>
      <c r="P230" s="71"/>
      <c r="Q230" s="148"/>
      <c r="R230" s="71"/>
      <c r="S230" s="71"/>
      <c r="T230" s="71"/>
      <c r="U230" s="71"/>
      <c r="V230" s="71"/>
      <c r="W230" s="71"/>
      <c r="X230" s="113"/>
      <c r="Y230" s="71"/>
      <c r="Z230" s="71"/>
      <c r="AA230" s="71"/>
    </row>
    <row r="231" spans="1:27" ht="14.25" customHeight="1" x14ac:dyDescent="0.25">
      <c r="A231" s="71"/>
      <c r="B231" s="71"/>
      <c r="C231" s="71"/>
      <c r="D231" s="71"/>
      <c r="E231" s="71"/>
      <c r="F231" s="71"/>
      <c r="G231" s="144"/>
      <c r="H231" s="71"/>
      <c r="I231" s="71"/>
      <c r="J231" s="71"/>
      <c r="K231" s="71"/>
      <c r="L231" s="71"/>
      <c r="M231" s="71"/>
      <c r="N231" s="71"/>
      <c r="O231" s="71"/>
      <c r="P231" s="71"/>
      <c r="Q231" s="148"/>
      <c r="R231" s="71"/>
      <c r="S231" s="71"/>
      <c r="T231" s="71"/>
      <c r="U231" s="71"/>
      <c r="V231" s="71"/>
      <c r="W231" s="71"/>
      <c r="X231" s="113"/>
      <c r="Y231" s="71"/>
      <c r="Z231" s="71"/>
      <c r="AA231" s="71"/>
    </row>
    <row r="232" spans="1:27" ht="14.25" customHeight="1" x14ac:dyDescent="0.25">
      <c r="A232" s="71"/>
      <c r="B232" s="71"/>
      <c r="C232" s="71"/>
      <c r="D232" s="71"/>
      <c r="E232" s="71"/>
      <c r="F232" s="71"/>
      <c r="G232" s="144"/>
      <c r="H232" s="71"/>
      <c r="I232" s="71"/>
      <c r="J232" s="71"/>
      <c r="K232" s="71"/>
      <c r="L232" s="71"/>
      <c r="M232" s="71"/>
      <c r="N232" s="71"/>
      <c r="O232" s="71"/>
      <c r="P232" s="71"/>
      <c r="Q232" s="148"/>
      <c r="R232" s="71"/>
      <c r="S232" s="71"/>
      <c r="T232" s="71"/>
      <c r="U232" s="71"/>
      <c r="V232" s="71"/>
      <c r="W232" s="71"/>
      <c r="X232" s="113"/>
      <c r="Y232" s="71"/>
      <c r="Z232" s="71"/>
      <c r="AA232" s="71"/>
    </row>
    <row r="233" spans="1:27" ht="14.25" customHeight="1" x14ac:dyDescent="0.25">
      <c r="A233" s="71"/>
      <c r="B233" s="71"/>
      <c r="C233" s="71"/>
      <c r="D233" s="71"/>
      <c r="E233" s="71"/>
      <c r="F233" s="71"/>
      <c r="G233" s="144"/>
      <c r="H233" s="71"/>
      <c r="I233" s="71"/>
      <c r="J233" s="71"/>
      <c r="K233" s="71"/>
      <c r="L233" s="71"/>
      <c r="M233" s="71"/>
      <c r="N233" s="71"/>
      <c r="O233" s="71"/>
      <c r="P233" s="71"/>
      <c r="Q233" s="148"/>
      <c r="R233" s="71"/>
      <c r="S233" s="71"/>
      <c r="T233" s="71"/>
      <c r="U233" s="71"/>
      <c r="V233" s="71"/>
      <c r="W233" s="71"/>
      <c r="X233" s="113"/>
      <c r="Y233" s="71"/>
      <c r="Z233" s="71"/>
      <c r="AA233" s="71"/>
    </row>
    <row r="234" spans="1:27" ht="14.25" customHeight="1" x14ac:dyDescent="0.25">
      <c r="A234" s="71"/>
      <c r="B234" s="71"/>
      <c r="C234" s="71"/>
      <c r="D234" s="71"/>
      <c r="E234" s="71"/>
      <c r="F234" s="71"/>
      <c r="G234" s="144"/>
      <c r="H234" s="71"/>
      <c r="I234" s="71"/>
      <c r="J234" s="71"/>
      <c r="K234" s="71"/>
      <c r="L234" s="71"/>
      <c r="M234" s="71"/>
      <c r="N234" s="71"/>
      <c r="O234" s="71"/>
      <c r="P234" s="71"/>
      <c r="Q234" s="148"/>
      <c r="R234" s="71"/>
      <c r="S234" s="71"/>
      <c r="T234" s="71"/>
      <c r="U234" s="71"/>
      <c r="V234" s="71"/>
      <c r="W234" s="71"/>
      <c r="X234" s="113"/>
      <c r="Y234" s="71"/>
      <c r="Z234" s="71"/>
      <c r="AA234" s="71"/>
    </row>
    <row r="235" spans="1:27" ht="14.25" customHeight="1" x14ac:dyDescent="0.25">
      <c r="A235" s="71"/>
      <c r="B235" s="71"/>
      <c r="C235" s="71"/>
      <c r="D235" s="71"/>
      <c r="E235" s="71"/>
      <c r="F235" s="71"/>
      <c r="G235" s="144"/>
      <c r="H235" s="71"/>
      <c r="I235" s="71"/>
      <c r="J235" s="71"/>
      <c r="K235" s="71"/>
      <c r="L235" s="71"/>
      <c r="M235" s="71"/>
      <c r="N235" s="71"/>
      <c r="O235" s="71"/>
      <c r="P235" s="71"/>
      <c r="Q235" s="148"/>
      <c r="R235" s="71"/>
      <c r="S235" s="71"/>
      <c r="T235" s="71"/>
      <c r="U235" s="71"/>
      <c r="V235" s="71"/>
      <c r="W235" s="71"/>
      <c r="X235" s="113"/>
      <c r="Y235" s="71"/>
      <c r="Z235" s="71"/>
      <c r="AA235" s="71"/>
    </row>
    <row r="236" spans="1:27" ht="14.25" customHeight="1" x14ac:dyDescent="0.25">
      <c r="A236" s="71"/>
      <c r="B236" s="71"/>
      <c r="C236" s="71"/>
      <c r="D236" s="71"/>
      <c r="E236" s="71"/>
      <c r="F236" s="71"/>
      <c r="G236" s="144"/>
      <c r="H236" s="71"/>
      <c r="I236" s="71"/>
      <c r="J236" s="71"/>
      <c r="K236" s="71"/>
      <c r="L236" s="71"/>
      <c r="M236" s="71"/>
      <c r="N236" s="71"/>
      <c r="O236" s="71"/>
      <c r="P236" s="71"/>
      <c r="Q236" s="148"/>
      <c r="R236" s="71"/>
      <c r="S236" s="71"/>
      <c r="T236" s="71"/>
      <c r="U236" s="71"/>
      <c r="V236" s="71"/>
      <c r="W236" s="71"/>
      <c r="X236" s="113"/>
      <c r="Y236" s="71"/>
      <c r="Z236" s="71"/>
      <c r="AA236" s="71"/>
    </row>
    <row r="237" spans="1:27" ht="14.25" customHeight="1" x14ac:dyDescent="0.25">
      <c r="A237" s="71"/>
      <c r="B237" s="71"/>
      <c r="C237" s="71"/>
      <c r="D237" s="71"/>
      <c r="E237" s="71"/>
      <c r="F237" s="71"/>
      <c r="G237" s="144"/>
      <c r="H237" s="71"/>
      <c r="I237" s="71"/>
      <c r="J237" s="71"/>
      <c r="K237" s="71"/>
      <c r="L237" s="71"/>
      <c r="M237" s="71"/>
      <c r="N237" s="71"/>
      <c r="O237" s="71"/>
      <c r="P237" s="71"/>
      <c r="Q237" s="148"/>
      <c r="R237" s="71"/>
      <c r="S237" s="71"/>
      <c r="T237" s="71"/>
      <c r="U237" s="71"/>
      <c r="V237" s="71"/>
      <c r="W237" s="71"/>
      <c r="X237" s="113"/>
      <c r="Y237" s="71"/>
      <c r="Z237" s="71"/>
      <c r="AA237" s="71"/>
    </row>
    <row r="238" spans="1:27" ht="14.25" customHeight="1" x14ac:dyDescent="0.25">
      <c r="A238" s="71"/>
      <c r="B238" s="71"/>
      <c r="C238" s="71"/>
      <c r="D238" s="71"/>
      <c r="E238" s="71"/>
      <c r="F238" s="71"/>
      <c r="G238" s="144"/>
      <c r="H238" s="71"/>
      <c r="I238" s="71"/>
      <c r="J238" s="71"/>
      <c r="K238" s="71"/>
      <c r="L238" s="71"/>
      <c r="M238" s="71"/>
      <c r="N238" s="71"/>
      <c r="O238" s="71"/>
      <c r="P238" s="71"/>
      <c r="Q238" s="148"/>
      <c r="R238" s="71"/>
      <c r="S238" s="71"/>
      <c r="T238" s="71"/>
      <c r="U238" s="71"/>
      <c r="V238" s="71"/>
      <c r="W238" s="71"/>
      <c r="X238" s="113"/>
      <c r="Y238" s="71"/>
      <c r="Z238" s="71"/>
      <c r="AA238" s="71"/>
    </row>
    <row r="239" spans="1:27" ht="14.25" customHeight="1" x14ac:dyDescent="0.25">
      <c r="A239" s="71"/>
      <c r="B239" s="71"/>
      <c r="C239" s="71"/>
      <c r="D239" s="71"/>
      <c r="E239" s="71"/>
      <c r="F239" s="71"/>
      <c r="G239" s="144"/>
      <c r="H239" s="71"/>
      <c r="I239" s="71"/>
      <c r="J239" s="71"/>
      <c r="K239" s="71"/>
      <c r="L239" s="71"/>
      <c r="M239" s="71"/>
      <c r="N239" s="71"/>
      <c r="O239" s="71"/>
      <c r="P239" s="71"/>
      <c r="Q239" s="148"/>
      <c r="R239" s="71"/>
      <c r="S239" s="71"/>
      <c r="T239" s="71"/>
      <c r="U239" s="71"/>
      <c r="V239" s="71"/>
      <c r="W239" s="71"/>
      <c r="X239" s="113"/>
      <c r="Y239" s="71"/>
      <c r="Z239" s="71"/>
      <c r="AA239" s="71"/>
    </row>
    <row r="240" spans="1:27" ht="14.25" customHeight="1" x14ac:dyDescent="0.25">
      <c r="A240" s="71"/>
      <c r="B240" s="71"/>
      <c r="C240" s="71"/>
      <c r="D240" s="71"/>
      <c r="E240" s="71"/>
      <c r="F240" s="71"/>
      <c r="G240" s="149"/>
      <c r="H240" s="71"/>
      <c r="I240" s="71"/>
      <c r="J240" s="71"/>
      <c r="K240" s="71"/>
      <c r="L240" s="71"/>
      <c r="M240" s="71"/>
      <c r="N240" s="71"/>
      <c r="O240" s="71"/>
      <c r="P240" s="71"/>
      <c r="Q240" s="148"/>
      <c r="R240" s="71"/>
      <c r="S240" s="71"/>
      <c r="T240" s="71"/>
      <c r="U240" s="71"/>
      <c r="V240" s="71"/>
      <c r="W240" s="71"/>
      <c r="X240" s="113"/>
      <c r="Y240" s="71"/>
      <c r="Z240" s="71"/>
      <c r="AA240" s="71"/>
    </row>
    <row r="241" spans="1:27" ht="14.25" customHeight="1" x14ac:dyDescent="0.25">
      <c r="A241" s="71"/>
      <c r="B241" s="71"/>
      <c r="C241" s="71"/>
      <c r="D241" s="71"/>
      <c r="E241" s="71"/>
      <c r="F241" s="71"/>
      <c r="G241" s="144"/>
      <c r="H241" s="71"/>
      <c r="I241" s="71"/>
      <c r="J241" s="71"/>
      <c r="K241" s="71"/>
      <c r="L241" s="71"/>
      <c r="M241" s="71"/>
      <c r="N241" s="71"/>
      <c r="O241" s="71"/>
      <c r="P241" s="71"/>
      <c r="Q241" s="148"/>
      <c r="R241" s="71"/>
      <c r="S241" s="71"/>
      <c r="T241" s="71"/>
      <c r="U241" s="71"/>
      <c r="V241" s="71"/>
      <c r="W241" s="71"/>
      <c r="X241" s="113"/>
      <c r="Y241" s="71"/>
      <c r="Z241" s="71"/>
      <c r="AA241" s="71"/>
    </row>
    <row r="242" spans="1:27" ht="14.25" customHeight="1" x14ac:dyDescent="0.25">
      <c r="A242" s="71"/>
      <c r="B242" s="71"/>
      <c r="C242" s="71"/>
      <c r="D242" s="71"/>
      <c r="E242" s="71"/>
      <c r="F242" s="71"/>
      <c r="G242" s="144"/>
      <c r="H242" s="71"/>
      <c r="I242" s="71"/>
      <c r="J242" s="71"/>
      <c r="K242" s="71"/>
      <c r="L242" s="71"/>
      <c r="M242" s="71"/>
      <c r="N242" s="71"/>
      <c r="O242" s="71"/>
      <c r="P242" s="71"/>
      <c r="Q242" s="148"/>
      <c r="R242" s="71"/>
      <c r="S242" s="71"/>
      <c r="T242" s="71"/>
      <c r="U242" s="71"/>
      <c r="V242" s="71"/>
      <c r="W242" s="71"/>
      <c r="X242" s="113"/>
      <c r="Y242" s="71"/>
      <c r="Z242" s="71"/>
      <c r="AA242" s="71"/>
    </row>
    <row r="243" spans="1:27" ht="14.25" customHeight="1" x14ac:dyDescent="0.25">
      <c r="A243" s="71"/>
      <c r="B243" s="71"/>
      <c r="C243" s="71"/>
      <c r="D243" s="71"/>
      <c r="E243" s="71"/>
      <c r="F243" s="71"/>
      <c r="G243" s="144"/>
      <c r="H243" s="71"/>
      <c r="I243" s="71"/>
      <c r="J243" s="71"/>
      <c r="K243" s="71"/>
      <c r="L243" s="71"/>
      <c r="M243" s="71"/>
      <c r="N243" s="71"/>
      <c r="O243" s="71"/>
      <c r="P243" s="71"/>
      <c r="Q243" s="148"/>
      <c r="R243" s="71"/>
      <c r="S243" s="71"/>
      <c r="T243" s="71"/>
      <c r="U243" s="71"/>
      <c r="V243" s="71"/>
      <c r="W243" s="71"/>
      <c r="X243" s="113"/>
      <c r="Y243" s="71"/>
      <c r="Z243" s="71"/>
      <c r="AA243" s="71"/>
    </row>
    <row r="244" spans="1:27" ht="14.25" customHeight="1" x14ac:dyDescent="0.25">
      <c r="A244" s="71"/>
      <c r="B244" s="71"/>
      <c r="C244" s="71"/>
      <c r="D244" s="71"/>
      <c r="E244" s="71"/>
      <c r="F244" s="71"/>
      <c r="G244" s="144"/>
      <c r="H244" s="71"/>
      <c r="I244" s="71"/>
      <c r="J244" s="71"/>
      <c r="K244" s="71"/>
      <c r="L244" s="71"/>
      <c r="M244" s="71"/>
      <c r="N244" s="71"/>
      <c r="O244" s="71"/>
      <c r="P244" s="71"/>
      <c r="Q244" s="148"/>
      <c r="R244" s="71"/>
      <c r="S244" s="71"/>
      <c r="T244" s="71"/>
      <c r="U244" s="71"/>
      <c r="V244" s="71"/>
      <c r="W244" s="71"/>
      <c r="X244" s="113"/>
      <c r="Y244" s="71"/>
      <c r="Z244" s="71"/>
      <c r="AA244" s="71"/>
    </row>
    <row r="245" spans="1:27" ht="14.25" customHeight="1" x14ac:dyDescent="0.25">
      <c r="A245" s="71"/>
      <c r="B245" s="71"/>
      <c r="C245" s="71"/>
      <c r="D245" s="71"/>
      <c r="E245" s="71"/>
      <c r="F245" s="71"/>
      <c r="G245" s="144"/>
      <c r="H245" s="71"/>
      <c r="I245" s="71"/>
      <c r="J245" s="71"/>
      <c r="K245" s="71"/>
      <c r="L245" s="71"/>
      <c r="M245" s="71"/>
      <c r="N245" s="71"/>
      <c r="O245" s="71"/>
      <c r="P245" s="71"/>
      <c r="Q245" s="148"/>
      <c r="R245" s="71"/>
      <c r="S245" s="71"/>
      <c r="T245" s="71"/>
      <c r="U245" s="71"/>
      <c r="V245" s="71"/>
      <c r="W245" s="71"/>
      <c r="X245" s="113"/>
      <c r="Y245" s="71"/>
      <c r="Z245" s="71"/>
      <c r="AA245" s="71"/>
    </row>
    <row r="246" spans="1:27" ht="14.25" customHeight="1" x14ac:dyDescent="0.25">
      <c r="A246" s="71"/>
      <c r="B246" s="71"/>
      <c r="C246" s="71"/>
      <c r="D246" s="71"/>
      <c r="E246" s="71"/>
      <c r="F246" s="71"/>
      <c r="G246" s="144"/>
      <c r="H246" s="71"/>
      <c r="I246" s="71"/>
      <c r="J246" s="71"/>
      <c r="K246" s="71"/>
      <c r="L246" s="71"/>
      <c r="M246" s="71"/>
      <c r="N246" s="71"/>
      <c r="O246" s="71"/>
      <c r="P246" s="71"/>
      <c r="Q246" s="148"/>
      <c r="R246" s="71"/>
      <c r="S246" s="71"/>
      <c r="T246" s="71"/>
      <c r="U246" s="71"/>
      <c r="V246" s="71"/>
      <c r="W246" s="71"/>
      <c r="X246" s="113"/>
      <c r="Y246" s="71"/>
      <c r="Z246" s="71"/>
      <c r="AA246" s="71"/>
    </row>
    <row r="247" spans="1:27" ht="14.25" customHeight="1" x14ac:dyDescent="0.25">
      <c r="A247" s="71"/>
      <c r="B247" s="71"/>
      <c r="C247" s="71"/>
      <c r="D247" s="71"/>
      <c r="E247" s="71"/>
      <c r="F247" s="71"/>
      <c r="G247" s="144"/>
      <c r="H247" s="71"/>
      <c r="I247" s="71"/>
      <c r="J247" s="71"/>
      <c r="K247" s="71"/>
      <c r="L247" s="71"/>
      <c r="M247" s="71"/>
      <c r="N247" s="71"/>
      <c r="O247" s="71"/>
      <c r="P247" s="71"/>
      <c r="Q247" s="148"/>
      <c r="R247" s="71"/>
      <c r="S247" s="71"/>
      <c r="T247" s="71"/>
      <c r="U247" s="71"/>
      <c r="V247" s="71"/>
      <c r="W247" s="71"/>
      <c r="X247" s="113"/>
      <c r="Y247" s="71"/>
      <c r="Z247" s="71"/>
      <c r="AA247" s="71"/>
    </row>
    <row r="248" spans="1:27" ht="14.25" customHeight="1" x14ac:dyDescent="0.25">
      <c r="A248" s="71"/>
      <c r="B248" s="71"/>
      <c r="C248" s="71"/>
      <c r="D248" s="71"/>
      <c r="E248" s="71"/>
      <c r="F248" s="71"/>
      <c r="G248" s="144"/>
      <c r="H248" s="71"/>
      <c r="I248" s="71"/>
      <c r="J248" s="71"/>
      <c r="K248" s="71"/>
      <c r="L248" s="71"/>
      <c r="M248" s="71"/>
      <c r="N248" s="71"/>
      <c r="O248" s="71"/>
      <c r="P248" s="71"/>
      <c r="Q248" s="148"/>
      <c r="R248" s="71"/>
      <c r="S248" s="71"/>
      <c r="T248" s="71"/>
      <c r="U248" s="71"/>
      <c r="V248" s="71"/>
      <c r="W248" s="71"/>
      <c r="X248" s="113"/>
      <c r="Y248" s="71"/>
      <c r="Z248" s="71"/>
      <c r="AA248" s="71"/>
    </row>
    <row r="249" spans="1:27" ht="14.25" customHeight="1" x14ac:dyDescent="0.25">
      <c r="A249" s="71"/>
      <c r="B249" s="71"/>
      <c r="C249" s="71"/>
      <c r="D249" s="71"/>
      <c r="E249" s="71"/>
      <c r="F249" s="71"/>
      <c r="G249" s="144"/>
      <c r="H249" s="71"/>
      <c r="I249" s="71"/>
      <c r="J249" s="71"/>
      <c r="K249" s="71"/>
      <c r="L249" s="71"/>
      <c r="M249" s="71"/>
      <c r="N249" s="71"/>
      <c r="O249" s="71"/>
      <c r="P249" s="71"/>
      <c r="Q249" s="148"/>
      <c r="R249" s="71"/>
      <c r="S249" s="71"/>
      <c r="T249" s="71"/>
      <c r="U249" s="71"/>
      <c r="V249" s="71"/>
      <c r="W249" s="71"/>
      <c r="X249" s="113"/>
      <c r="Y249" s="71"/>
      <c r="Z249" s="71"/>
      <c r="AA249" s="71"/>
    </row>
    <row r="250" spans="1:27" ht="14.25" customHeight="1" x14ac:dyDescent="0.25">
      <c r="A250" s="71"/>
      <c r="B250" s="71"/>
      <c r="C250" s="71"/>
      <c r="D250" s="71"/>
      <c r="E250" s="71"/>
      <c r="F250" s="71"/>
      <c r="G250" s="144"/>
      <c r="H250" s="71"/>
      <c r="I250" s="71"/>
      <c r="J250" s="71"/>
      <c r="K250" s="71"/>
      <c r="L250" s="71"/>
      <c r="M250" s="71"/>
      <c r="N250" s="71"/>
      <c r="O250" s="71"/>
      <c r="P250" s="71"/>
      <c r="Q250" s="148"/>
      <c r="R250" s="71"/>
      <c r="S250" s="71"/>
      <c r="T250" s="71"/>
      <c r="U250" s="71"/>
      <c r="V250" s="71"/>
      <c r="W250" s="71"/>
      <c r="X250" s="113"/>
      <c r="Y250" s="71"/>
      <c r="Z250" s="71"/>
      <c r="AA250" s="71"/>
    </row>
    <row r="251" spans="1:27" ht="14.25" customHeight="1" x14ac:dyDescent="0.25">
      <c r="A251" s="71"/>
      <c r="B251" s="71"/>
      <c r="C251" s="71"/>
      <c r="D251" s="71"/>
      <c r="E251" s="71"/>
      <c r="F251" s="71"/>
      <c r="G251" s="144"/>
      <c r="H251" s="71"/>
      <c r="I251" s="71"/>
      <c r="J251" s="71"/>
      <c r="K251" s="71"/>
      <c r="L251" s="71"/>
      <c r="M251" s="71"/>
      <c r="N251" s="71"/>
      <c r="O251" s="71"/>
      <c r="P251" s="71"/>
      <c r="Q251" s="148"/>
      <c r="R251" s="71"/>
      <c r="S251" s="71"/>
      <c r="T251" s="71"/>
      <c r="U251" s="71"/>
      <c r="V251" s="71"/>
      <c r="W251" s="71"/>
      <c r="X251" s="113"/>
      <c r="Y251" s="71"/>
      <c r="Z251" s="71"/>
      <c r="AA251" s="71"/>
    </row>
    <row r="252" spans="1:27" ht="14.25" customHeight="1" x14ac:dyDescent="0.25">
      <c r="A252" s="71"/>
      <c r="B252" s="71"/>
      <c r="C252" s="71"/>
      <c r="D252" s="71"/>
      <c r="E252" s="71"/>
      <c r="F252" s="71"/>
      <c r="G252" s="144"/>
      <c r="H252" s="71"/>
      <c r="I252" s="71"/>
      <c r="J252" s="71"/>
      <c r="K252" s="71"/>
      <c r="L252" s="71"/>
      <c r="M252" s="71"/>
      <c r="N252" s="71"/>
      <c r="O252" s="71"/>
      <c r="P252" s="71"/>
      <c r="Q252" s="148"/>
      <c r="R252" s="71"/>
      <c r="S252" s="71"/>
      <c r="T252" s="71"/>
      <c r="U252" s="71"/>
      <c r="V252" s="71"/>
      <c r="W252" s="71"/>
      <c r="X252" s="113"/>
      <c r="Y252" s="71"/>
      <c r="Z252" s="71"/>
      <c r="AA252" s="71"/>
    </row>
    <row r="253" spans="1:27" ht="14.25" customHeight="1" x14ac:dyDescent="0.25">
      <c r="A253" s="71"/>
      <c r="B253" s="71"/>
      <c r="C253" s="71"/>
      <c r="D253" s="71"/>
      <c r="E253" s="71"/>
      <c r="F253" s="71"/>
      <c r="G253" s="144"/>
      <c r="H253" s="71"/>
      <c r="I253" s="71"/>
      <c r="J253" s="71"/>
      <c r="K253" s="71"/>
      <c r="L253" s="71"/>
      <c r="M253" s="71"/>
      <c r="N253" s="71"/>
      <c r="O253" s="71"/>
      <c r="P253" s="71"/>
      <c r="Q253" s="148"/>
      <c r="R253" s="71"/>
      <c r="S253" s="71"/>
      <c r="T253" s="71"/>
      <c r="U253" s="71"/>
      <c r="V253" s="71"/>
      <c r="W253" s="71"/>
      <c r="X253" s="113"/>
      <c r="Y253" s="71"/>
      <c r="Z253" s="71"/>
      <c r="AA253" s="71"/>
    </row>
    <row r="254" spans="1:27" ht="14.25" customHeight="1" x14ac:dyDescent="0.25">
      <c r="A254" s="71"/>
      <c r="B254" s="71"/>
      <c r="C254" s="71"/>
      <c r="D254" s="71"/>
      <c r="E254" s="71"/>
      <c r="F254" s="71"/>
      <c r="G254" s="144"/>
      <c r="H254" s="71"/>
      <c r="I254" s="71"/>
      <c r="J254" s="71"/>
      <c r="K254" s="71"/>
      <c r="L254" s="71"/>
      <c r="M254" s="71"/>
      <c r="N254" s="71"/>
      <c r="O254" s="71"/>
      <c r="P254" s="71"/>
      <c r="Q254" s="148"/>
      <c r="R254" s="71"/>
      <c r="S254" s="71"/>
      <c r="T254" s="71"/>
      <c r="U254" s="71"/>
      <c r="V254" s="71"/>
      <c r="W254" s="71"/>
      <c r="X254" s="113"/>
      <c r="Y254" s="71"/>
      <c r="Z254" s="71"/>
      <c r="AA254" s="71"/>
    </row>
    <row r="255" spans="1:27" ht="14.25" customHeight="1" x14ac:dyDescent="0.25">
      <c r="A255" s="71"/>
      <c r="B255" s="71"/>
      <c r="C255" s="71"/>
      <c r="D255" s="71"/>
      <c r="E255" s="71"/>
      <c r="F255" s="71"/>
      <c r="G255" s="144"/>
      <c r="H255" s="71"/>
      <c r="I255" s="71"/>
      <c r="J255" s="71"/>
      <c r="K255" s="71"/>
      <c r="L255" s="71"/>
      <c r="M255" s="71"/>
      <c r="N255" s="71"/>
      <c r="O255" s="71"/>
      <c r="P255" s="71"/>
      <c r="Q255" s="148"/>
      <c r="R255" s="71"/>
      <c r="S255" s="71"/>
      <c r="T255" s="71"/>
      <c r="U255" s="71"/>
      <c r="V255" s="71"/>
      <c r="W255" s="71"/>
      <c r="X255" s="113"/>
      <c r="Y255" s="71"/>
      <c r="Z255" s="71"/>
      <c r="AA255" s="71"/>
    </row>
    <row r="256" spans="1:27" ht="14.25" customHeight="1" x14ac:dyDescent="0.25">
      <c r="A256" s="71"/>
      <c r="B256" s="71"/>
      <c r="C256" s="71"/>
      <c r="D256" s="71"/>
      <c r="E256" s="71"/>
      <c r="F256" s="71"/>
      <c r="G256" s="144"/>
      <c r="H256" s="71"/>
      <c r="I256" s="71"/>
      <c r="J256" s="71"/>
      <c r="K256" s="71"/>
      <c r="L256" s="71"/>
      <c r="M256" s="71"/>
      <c r="N256" s="71"/>
      <c r="O256" s="71"/>
      <c r="P256" s="71"/>
      <c r="Q256" s="148"/>
      <c r="R256" s="71"/>
      <c r="S256" s="71"/>
      <c r="T256" s="71"/>
      <c r="U256" s="71"/>
      <c r="V256" s="71"/>
      <c r="W256" s="71"/>
      <c r="X256" s="113"/>
      <c r="Y256" s="71"/>
      <c r="Z256" s="71"/>
      <c r="AA256" s="71"/>
    </row>
    <row r="257" spans="1:27" ht="14.25" customHeight="1" x14ac:dyDescent="0.25">
      <c r="A257" s="71"/>
      <c r="B257" s="71"/>
      <c r="C257" s="71"/>
      <c r="D257" s="71"/>
      <c r="E257" s="71"/>
      <c r="F257" s="71"/>
      <c r="G257" s="144"/>
      <c r="H257" s="71"/>
      <c r="I257" s="71"/>
      <c r="J257" s="71"/>
      <c r="K257" s="71"/>
      <c r="L257" s="71"/>
      <c r="M257" s="71"/>
      <c r="N257" s="71"/>
      <c r="O257" s="71"/>
      <c r="P257" s="71"/>
      <c r="Q257" s="148"/>
      <c r="R257" s="71"/>
      <c r="S257" s="71"/>
      <c r="T257" s="71"/>
      <c r="U257" s="71"/>
      <c r="V257" s="71"/>
      <c r="W257" s="71"/>
      <c r="X257" s="113"/>
      <c r="Y257" s="71"/>
      <c r="Z257" s="71"/>
      <c r="AA257" s="71"/>
    </row>
    <row r="258" spans="1:27" ht="14.25" customHeight="1" x14ac:dyDescent="0.25">
      <c r="A258" s="71"/>
      <c r="B258" s="71"/>
      <c r="C258" s="71"/>
      <c r="D258" s="71"/>
      <c r="E258" s="71"/>
      <c r="F258" s="71"/>
      <c r="G258" s="144"/>
      <c r="H258" s="71"/>
      <c r="I258" s="71"/>
      <c r="J258" s="71"/>
      <c r="K258" s="71"/>
      <c r="L258" s="71"/>
      <c r="M258" s="71"/>
      <c r="N258" s="71"/>
      <c r="O258" s="71"/>
      <c r="P258" s="71"/>
      <c r="Q258" s="148"/>
      <c r="R258" s="71"/>
      <c r="S258" s="71"/>
      <c r="T258" s="71"/>
      <c r="U258" s="71"/>
      <c r="V258" s="71"/>
      <c r="W258" s="71"/>
      <c r="X258" s="113"/>
      <c r="Y258" s="71"/>
      <c r="Z258" s="71"/>
      <c r="AA258" s="71"/>
    </row>
    <row r="259" spans="1:27" ht="14.25" customHeight="1" x14ac:dyDescent="0.25">
      <c r="A259" s="71"/>
      <c r="B259" s="71"/>
      <c r="C259" s="71"/>
      <c r="D259" s="71"/>
      <c r="E259" s="71"/>
      <c r="F259" s="71"/>
      <c r="G259" s="144"/>
      <c r="H259" s="71"/>
      <c r="I259" s="71"/>
      <c r="J259" s="71"/>
      <c r="K259" s="71"/>
      <c r="L259" s="71"/>
      <c r="M259" s="71"/>
      <c r="N259" s="71"/>
      <c r="O259" s="71"/>
      <c r="P259" s="71"/>
      <c r="Q259" s="148"/>
      <c r="R259" s="71"/>
      <c r="S259" s="71"/>
      <c r="T259" s="71"/>
      <c r="U259" s="71"/>
      <c r="V259" s="71"/>
      <c r="W259" s="71"/>
      <c r="X259" s="113"/>
      <c r="Y259" s="71"/>
      <c r="Z259" s="71"/>
      <c r="AA259" s="71"/>
    </row>
    <row r="260" spans="1:27" ht="14.25" customHeight="1" x14ac:dyDescent="0.25">
      <c r="A260" s="71"/>
      <c r="B260" s="71"/>
      <c r="C260" s="71"/>
      <c r="D260" s="71"/>
      <c r="E260" s="71"/>
      <c r="F260" s="71"/>
      <c r="G260" s="144"/>
      <c r="H260" s="71"/>
      <c r="I260" s="71"/>
      <c r="J260" s="71"/>
      <c r="K260" s="71"/>
      <c r="L260" s="71"/>
      <c r="M260" s="71"/>
      <c r="N260" s="71"/>
      <c r="O260" s="71"/>
      <c r="P260" s="71"/>
      <c r="Q260" s="148"/>
      <c r="R260" s="71"/>
      <c r="S260" s="71"/>
      <c r="T260" s="71"/>
      <c r="U260" s="71"/>
      <c r="V260" s="71"/>
      <c r="W260" s="71"/>
      <c r="X260" s="113"/>
      <c r="Y260" s="71"/>
      <c r="Z260" s="71"/>
      <c r="AA260" s="71"/>
    </row>
    <row r="261" spans="1:27" ht="14.25" customHeight="1" x14ac:dyDescent="0.25">
      <c r="A261" s="71"/>
      <c r="B261" s="71"/>
      <c r="C261" s="71"/>
      <c r="D261" s="71"/>
      <c r="E261" s="71"/>
      <c r="F261" s="71"/>
      <c r="G261" s="144"/>
      <c r="H261" s="71"/>
      <c r="I261" s="71"/>
      <c r="J261" s="71"/>
      <c r="K261" s="71"/>
      <c r="L261" s="71"/>
      <c r="M261" s="71"/>
      <c r="N261" s="71"/>
      <c r="O261" s="71"/>
      <c r="P261" s="71"/>
      <c r="Q261" s="148"/>
      <c r="R261" s="71"/>
      <c r="S261" s="71"/>
      <c r="T261" s="71"/>
      <c r="U261" s="71"/>
      <c r="V261" s="71"/>
      <c r="W261" s="71"/>
      <c r="X261" s="113"/>
      <c r="Y261" s="71"/>
      <c r="Z261" s="71"/>
      <c r="AA261" s="71"/>
    </row>
    <row r="262" spans="1:27" ht="14.25" customHeight="1" x14ac:dyDescent="0.25">
      <c r="A262" s="71"/>
      <c r="B262" s="71"/>
      <c r="C262" s="71"/>
      <c r="D262" s="71"/>
      <c r="E262" s="71"/>
      <c r="F262" s="71"/>
      <c r="G262" s="144"/>
      <c r="H262" s="71"/>
      <c r="I262" s="71"/>
      <c r="J262" s="71"/>
      <c r="K262" s="71"/>
      <c r="L262" s="71"/>
      <c r="M262" s="71"/>
      <c r="N262" s="71"/>
      <c r="O262" s="71"/>
      <c r="P262" s="71"/>
      <c r="Q262" s="148"/>
      <c r="R262" s="71"/>
      <c r="S262" s="71"/>
      <c r="T262" s="71"/>
      <c r="U262" s="71"/>
      <c r="V262" s="71"/>
      <c r="W262" s="71"/>
      <c r="X262" s="113"/>
      <c r="Y262" s="71"/>
      <c r="Z262" s="71"/>
      <c r="AA262" s="71"/>
    </row>
    <row r="263" spans="1:27" ht="14.25" customHeight="1" x14ac:dyDescent="0.25">
      <c r="A263" s="71"/>
      <c r="B263" s="71"/>
      <c r="C263" s="71"/>
      <c r="D263" s="71"/>
      <c r="E263" s="71"/>
      <c r="F263" s="71"/>
      <c r="G263" s="144"/>
      <c r="H263" s="71"/>
      <c r="I263" s="71"/>
      <c r="J263" s="71"/>
      <c r="K263" s="71"/>
      <c r="L263" s="71"/>
      <c r="M263" s="71"/>
      <c r="N263" s="71"/>
      <c r="O263" s="71"/>
      <c r="P263" s="71"/>
      <c r="Q263" s="148"/>
      <c r="R263" s="71"/>
      <c r="S263" s="71"/>
      <c r="T263" s="71"/>
      <c r="U263" s="71"/>
      <c r="V263" s="71"/>
      <c r="W263" s="71"/>
      <c r="X263" s="113"/>
      <c r="Y263" s="71"/>
      <c r="Z263" s="71"/>
      <c r="AA263" s="71"/>
    </row>
    <row r="264" spans="1:27" ht="14.25" customHeight="1" x14ac:dyDescent="0.25">
      <c r="A264" s="71"/>
      <c r="B264" s="71"/>
      <c r="C264" s="71"/>
      <c r="D264" s="71"/>
      <c r="E264" s="71"/>
      <c r="F264" s="71"/>
      <c r="G264" s="144"/>
      <c r="H264" s="71"/>
      <c r="I264" s="71"/>
      <c r="J264" s="71"/>
      <c r="K264" s="71"/>
      <c r="L264" s="71"/>
      <c r="M264" s="71"/>
      <c r="N264" s="71"/>
      <c r="O264" s="71"/>
      <c r="P264" s="71"/>
      <c r="Q264" s="148"/>
      <c r="R264" s="71"/>
      <c r="S264" s="71"/>
      <c r="T264" s="71"/>
      <c r="U264" s="71"/>
      <c r="V264" s="71"/>
      <c r="W264" s="71"/>
      <c r="X264" s="113"/>
      <c r="Y264" s="71"/>
      <c r="Z264" s="71"/>
      <c r="AA264" s="71"/>
    </row>
    <row r="265" spans="1:27" ht="14.25" customHeight="1" x14ac:dyDescent="0.25">
      <c r="A265" s="71"/>
      <c r="B265" s="71"/>
      <c r="C265" s="71"/>
      <c r="D265" s="71"/>
      <c r="E265" s="71"/>
      <c r="F265" s="71"/>
      <c r="G265" s="144"/>
      <c r="H265" s="71"/>
      <c r="I265" s="71"/>
      <c r="J265" s="71"/>
      <c r="K265" s="71"/>
      <c r="L265" s="71"/>
      <c r="M265" s="71"/>
      <c r="N265" s="71"/>
      <c r="O265" s="71"/>
      <c r="P265" s="71"/>
      <c r="Q265" s="148"/>
      <c r="R265" s="71"/>
      <c r="S265" s="71"/>
      <c r="T265" s="71"/>
      <c r="U265" s="71"/>
      <c r="V265" s="71"/>
      <c r="W265" s="71"/>
      <c r="X265" s="113"/>
      <c r="Y265" s="71"/>
      <c r="Z265" s="71"/>
      <c r="AA265" s="71"/>
    </row>
    <row r="266" spans="1:27" ht="14.25" customHeight="1" x14ac:dyDescent="0.25">
      <c r="A266" s="71"/>
      <c r="B266" s="71"/>
      <c r="C266" s="71"/>
      <c r="D266" s="71"/>
      <c r="E266" s="71"/>
      <c r="F266" s="71"/>
      <c r="G266" s="144"/>
      <c r="H266" s="71"/>
      <c r="I266" s="71"/>
      <c r="J266" s="71"/>
      <c r="K266" s="71"/>
      <c r="L266" s="71"/>
      <c r="M266" s="71"/>
      <c r="N266" s="71"/>
      <c r="O266" s="71"/>
      <c r="P266" s="71"/>
      <c r="Q266" s="148"/>
      <c r="R266" s="71"/>
      <c r="S266" s="71"/>
      <c r="T266" s="71"/>
      <c r="U266" s="71"/>
      <c r="V266" s="71"/>
      <c r="W266" s="71"/>
      <c r="X266" s="113"/>
      <c r="Y266" s="71"/>
      <c r="Z266" s="71"/>
      <c r="AA266" s="71"/>
    </row>
    <row r="267" spans="1:27" ht="14.25" customHeight="1" x14ac:dyDescent="0.25">
      <c r="A267" s="71"/>
      <c r="B267" s="71"/>
      <c r="C267" s="71"/>
      <c r="D267" s="71"/>
      <c r="E267" s="71"/>
      <c r="F267" s="71"/>
      <c r="G267" s="144"/>
      <c r="H267" s="71"/>
      <c r="I267" s="71"/>
      <c r="J267" s="71"/>
      <c r="K267" s="71"/>
      <c r="L267" s="71"/>
      <c r="M267" s="71"/>
      <c r="N267" s="71"/>
      <c r="O267" s="71"/>
      <c r="P267" s="71"/>
      <c r="Q267" s="148"/>
      <c r="R267" s="71"/>
      <c r="S267" s="71"/>
      <c r="T267" s="71"/>
      <c r="U267" s="71"/>
      <c r="V267" s="71"/>
      <c r="W267" s="71"/>
      <c r="X267" s="113"/>
      <c r="Y267" s="71"/>
      <c r="Z267" s="71"/>
      <c r="AA267" s="71"/>
    </row>
    <row r="268" spans="1:27" ht="14.25" customHeight="1" x14ac:dyDescent="0.25">
      <c r="A268" s="71"/>
      <c r="B268" s="71"/>
      <c r="C268" s="71"/>
      <c r="D268" s="71"/>
      <c r="E268" s="71"/>
      <c r="F268" s="71"/>
      <c r="G268" s="144"/>
      <c r="H268" s="71"/>
      <c r="I268" s="71"/>
      <c r="J268" s="71"/>
      <c r="K268" s="71"/>
      <c r="L268" s="71"/>
      <c r="M268" s="71"/>
      <c r="N268" s="71"/>
      <c r="O268" s="71"/>
      <c r="P268" s="71"/>
      <c r="Q268" s="148"/>
      <c r="R268" s="71"/>
      <c r="S268" s="71"/>
      <c r="T268" s="71"/>
      <c r="U268" s="71"/>
      <c r="V268" s="71"/>
      <c r="W268" s="71"/>
      <c r="X268" s="113"/>
      <c r="Y268" s="71"/>
      <c r="Z268" s="71"/>
      <c r="AA268" s="71"/>
    </row>
    <row r="269" spans="1:27" ht="14.25" customHeight="1" x14ac:dyDescent="0.25">
      <c r="A269" s="71"/>
      <c r="B269" s="71"/>
      <c r="C269" s="71"/>
      <c r="D269" s="71"/>
      <c r="E269" s="71"/>
      <c r="F269" s="71"/>
      <c r="G269" s="144"/>
      <c r="H269" s="71"/>
      <c r="I269" s="71"/>
      <c r="J269" s="71"/>
      <c r="K269" s="71"/>
      <c r="L269" s="71"/>
      <c r="M269" s="71"/>
      <c r="N269" s="71"/>
      <c r="O269" s="71"/>
      <c r="P269" s="71"/>
      <c r="Q269" s="148"/>
      <c r="R269" s="71"/>
      <c r="S269" s="71"/>
      <c r="T269" s="71"/>
      <c r="U269" s="71"/>
      <c r="V269" s="71"/>
      <c r="W269" s="71"/>
      <c r="X269" s="113"/>
      <c r="Y269" s="71"/>
      <c r="Z269" s="71"/>
      <c r="AA269" s="71"/>
    </row>
    <row r="270" spans="1:27" ht="14.25" customHeight="1" x14ac:dyDescent="0.25">
      <c r="A270" s="71"/>
      <c r="B270" s="71"/>
      <c r="C270" s="71"/>
      <c r="D270" s="71"/>
      <c r="E270" s="71"/>
      <c r="F270" s="71"/>
      <c r="G270" s="144"/>
      <c r="H270" s="71"/>
      <c r="I270" s="71"/>
      <c r="J270" s="71"/>
      <c r="K270" s="71"/>
      <c r="L270" s="71"/>
      <c r="M270" s="71"/>
      <c r="N270" s="71"/>
      <c r="O270" s="71"/>
      <c r="P270" s="71"/>
      <c r="Q270" s="148"/>
      <c r="R270" s="71"/>
      <c r="S270" s="71"/>
      <c r="T270" s="71"/>
      <c r="U270" s="71"/>
      <c r="V270" s="71"/>
      <c r="W270" s="71"/>
      <c r="X270" s="113"/>
      <c r="Y270" s="71"/>
      <c r="Z270" s="71"/>
      <c r="AA270" s="71"/>
    </row>
    <row r="271" spans="1:27" ht="14.25" customHeight="1" x14ac:dyDescent="0.25">
      <c r="A271" s="71"/>
      <c r="B271" s="71"/>
      <c r="C271" s="71"/>
      <c r="D271" s="71"/>
      <c r="E271" s="71"/>
      <c r="F271" s="71"/>
      <c r="G271" s="144"/>
      <c r="H271" s="71"/>
      <c r="I271" s="71"/>
      <c r="J271" s="71"/>
      <c r="K271" s="71"/>
      <c r="L271" s="71"/>
      <c r="M271" s="71"/>
      <c r="N271" s="71"/>
      <c r="O271" s="71"/>
      <c r="P271" s="71"/>
      <c r="Q271" s="148"/>
      <c r="R271" s="71"/>
      <c r="S271" s="71"/>
      <c r="T271" s="71"/>
      <c r="U271" s="71"/>
      <c r="V271" s="71"/>
      <c r="W271" s="71"/>
      <c r="X271" s="113"/>
      <c r="Y271" s="71"/>
      <c r="Z271" s="71"/>
      <c r="AA271" s="71"/>
    </row>
    <row r="272" spans="1:27" ht="14.25" customHeight="1" x14ac:dyDescent="0.25">
      <c r="A272" s="71"/>
      <c r="B272" s="71"/>
      <c r="C272" s="71"/>
      <c r="D272" s="71"/>
      <c r="E272" s="71"/>
      <c r="F272" s="71"/>
      <c r="G272" s="144"/>
      <c r="H272" s="71"/>
      <c r="I272" s="71"/>
      <c r="J272" s="71"/>
      <c r="K272" s="71"/>
      <c r="L272" s="71"/>
      <c r="M272" s="71"/>
      <c r="N272" s="71"/>
      <c r="O272" s="71"/>
      <c r="P272" s="71"/>
      <c r="Q272" s="148"/>
      <c r="R272" s="71"/>
      <c r="S272" s="71"/>
      <c r="T272" s="71"/>
      <c r="U272" s="71"/>
      <c r="V272" s="71"/>
      <c r="W272" s="71"/>
      <c r="X272" s="113"/>
      <c r="Y272" s="71"/>
      <c r="Z272" s="71"/>
      <c r="AA272" s="71"/>
    </row>
    <row r="273" spans="1:27" ht="14.25" customHeight="1" x14ac:dyDescent="0.25">
      <c r="A273" s="71"/>
      <c r="B273" s="71"/>
      <c r="C273" s="71"/>
      <c r="D273" s="71"/>
      <c r="E273" s="71"/>
      <c r="F273" s="71"/>
      <c r="G273" s="71"/>
      <c r="H273" s="71"/>
      <c r="I273" s="71"/>
      <c r="J273" s="71"/>
      <c r="K273" s="71"/>
      <c r="L273" s="71"/>
      <c r="M273" s="71"/>
      <c r="N273" s="71"/>
      <c r="O273" s="71"/>
      <c r="P273" s="71"/>
      <c r="Q273" s="148"/>
      <c r="R273" s="71"/>
      <c r="S273" s="71"/>
      <c r="T273" s="71"/>
      <c r="U273" s="71"/>
      <c r="V273" s="71"/>
      <c r="W273" s="71"/>
      <c r="X273" s="113"/>
      <c r="Y273" s="71"/>
      <c r="Z273" s="71"/>
      <c r="AA273" s="71"/>
    </row>
    <row r="274" spans="1:27" ht="14.25" customHeight="1" x14ac:dyDescent="0.25">
      <c r="A274" s="71"/>
      <c r="B274" s="71"/>
      <c r="C274" s="71"/>
      <c r="D274" s="71"/>
      <c r="E274" s="71"/>
      <c r="F274" s="71"/>
      <c r="G274" s="71"/>
      <c r="H274" s="71"/>
      <c r="I274" s="71"/>
      <c r="J274" s="71"/>
      <c r="K274" s="71"/>
      <c r="L274" s="71"/>
      <c r="M274" s="71"/>
      <c r="N274" s="71"/>
      <c r="O274" s="71"/>
      <c r="P274" s="71"/>
      <c r="Q274" s="148"/>
      <c r="R274" s="71"/>
      <c r="S274" s="71"/>
      <c r="T274" s="71"/>
      <c r="U274" s="71"/>
      <c r="V274" s="71"/>
      <c r="W274" s="71"/>
      <c r="X274" s="113"/>
      <c r="Y274" s="71"/>
      <c r="Z274" s="71"/>
      <c r="AA274" s="71"/>
    </row>
    <row r="275" spans="1:27" ht="14.25" customHeight="1" x14ac:dyDescent="0.25">
      <c r="A275" s="71"/>
      <c r="B275" s="71"/>
      <c r="C275" s="71"/>
      <c r="D275" s="71"/>
      <c r="E275" s="71"/>
      <c r="F275" s="71"/>
      <c r="G275" s="71"/>
      <c r="H275" s="71"/>
      <c r="I275" s="71"/>
      <c r="J275" s="71"/>
      <c r="K275" s="71"/>
      <c r="L275" s="71"/>
      <c r="M275" s="71"/>
      <c r="N275" s="71"/>
      <c r="O275" s="71"/>
      <c r="P275" s="71"/>
      <c r="Q275" s="148"/>
      <c r="R275" s="71"/>
      <c r="S275" s="71"/>
      <c r="T275" s="71"/>
      <c r="U275" s="71"/>
      <c r="V275" s="71"/>
      <c r="W275" s="71"/>
      <c r="X275" s="113"/>
      <c r="Y275" s="71"/>
      <c r="Z275" s="71"/>
      <c r="AA275" s="71"/>
    </row>
    <row r="276" spans="1:27" ht="14.25" customHeight="1" x14ac:dyDescent="0.25">
      <c r="A276" s="71"/>
      <c r="B276" s="71"/>
      <c r="C276" s="71"/>
      <c r="D276" s="71"/>
      <c r="E276" s="71"/>
      <c r="F276" s="71"/>
      <c r="G276" s="71"/>
      <c r="H276" s="71"/>
      <c r="I276" s="71"/>
      <c r="J276" s="71"/>
      <c r="K276" s="71"/>
      <c r="L276" s="71"/>
      <c r="M276" s="71"/>
      <c r="N276" s="71"/>
      <c r="O276" s="71"/>
      <c r="P276" s="71"/>
      <c r="Q276" s="148"/>
      <c r="R276" s="71"/>
      <c r="S276" s="71"/>
      <c r="T276" s="71"/>
      <c r="U276" s="71"/>
      <c r="V276" s="71"/>
      <c r="W276" s="71"/>
      <c r="X276" s="113"/>
      <c r="Y276" s="71"/>
      <c r="Z276" s="71"/>
      <c r="AA276" s="71"/>
    </row>
    <row r="277" spans="1:27" ht="14.25" customHeight="1" x14ac:dyDescent="0.25">
      <c r="A277" s="71"/>
      <c r="B277" s="71"/>
      <c r="C277" s="71"/>
      <c r="D277" s="71"/>
      <c r="E277" s="71"/>
      <c r="F277" s="71"/>
      <c r="G277" s="71"/>
      <c r="H277" s="71"/>
      <c r="I277" s="71"/>
      <c r="J277" s="71"/>
      <c r="K277" s="71"/>
      <c r="L277" s="71"/>
      <c r="M277" s="71"/>
      <c r="N277" s="71"/>
      <c r="O277" s="71"/>
      <c r="P277" s="71"/>
      <c r="Q277" s="148"/>
      <c r="R277" s="71"/>
      <c r="S277" s="71"/>
      <c r="T277" s="71"/>
      <c r="U277" s="71"/>
      <c r="V277" s="71"/>
      <c r="W277" s="71"/>
      <c r="X277" s="113"/>
      <c r="Y277" s="71"/>
      <c r="Z277" s="71"/>
      <c r="AA277" s="71"/>
    </row>
    <row r="278" spans="1:27" ht="14.25" customHeight="1" x14ac:dyDescent="0.25">
      <c r="A278" s="71"/>
      <c r="B278" s="71"/>
      <c r="C278" s="71"/>
      <c r="D278" s="71"/>
      <c r="E278" s="71"/>
      <c r="F278" s="71"/>
      <c r="G278" s="71"/>
      <c r="H278" s="71"/>
      <c r="I278" s="71"/>
      <c r="J278" s="71"/>
      <c r="K278" s="71"/>
      <c r="L278" s="71"/>
      <c r="M278" s="71"/>
      <c r="N278" s="71"/>
      <c r="O278" s="71"/>
      <c r="P278" s="71"/>
      <c r="Q278" s="148"/>
      <c r="R278" s="71"/>
      <c r="S278" s="71"/>
      <c r="T278" s="71"/>
      <c r="U278" s="71"/>
      <c r="V278" s="71"/>
      <c r="W278" s="71"/>
      <c r="X278" s="113"/>
      <c r="Y278" s="71"/>
      <c r="Z278" s="71"/>
      <c r="AA278" s="71"/>
    </row>
    <row r="279" spans="1:27" ht="14.25" customHeight="1" x14ac:dyDescent="0.25">
      <c r="A279" s="71"/>
      <c r="B279" s="71"/>
      <c r="C279" s="71"/>
      <c r="D279" s="71"/>
      <c r="E279" s="71"/>
      <c r="F279" s="71"/>
      <c r="G279" s="71"/>
      <c r="H279" s="71"/>
      <c r="I279" s="71"/>
      <c r="J279" s="71"/>
      <c r="K279" s="71"/>
      <c r="L279" s="71"/>
      <c r="M279" s="71"/>
      <c r="N279" s="71"/>
      <c r="O279" s="71"/>
      <c r="P279" s="71"/>
      <c r="Q279" s="148"/>
      <c r="R279" s="71"/>
      <c r="S279" s="71"/>
      <c r="T279" s="71"/>
      <c r="U279" s="71"/>
      <c r="V279" s="71"/>
      <c r="W279" s="71"/>
      <c r="X279" s="113"/>
      <c r="Y279" s="71"/>
      <c r="Z279" s="71"/>
      <c r="AA279" s="71"/>
    </row>
    <row r="280" spans="1:27" ht="14.25" customHeight="1" x14ac:dyDescent="0.25">
      <c r="A280" s="71"/>
      <c r="B280" s="71"/>
      <c r="C280" s="71"/>
      <c r="D280" s="71"/>
      <c r="E280" s="71"/>
      <c r="F280" s="71"/>
      <c r="G280" s="71"/>
      <c r="H280" s="71"/>
      <c r="I280" s="71"/>
      <c r="J280" s="71"/>
      <c r="K280" s="71"/>
      <c r="L280" s="71"/>
      <c r="M280" s="71"/>
      <c r="N280" s="71"/>
      <c r="O280" s="71"/>
      <c r="P280" s="71"/>
      <c r="Q280" s="148"/>
      <c r="R280" s="71"/>
      <c r="S280" s="71"/>
      <c r="T280" s="71"/>
      <c r="U280" s="71"/>
      <c r="V280" s="71"/>
      <c r="W280" s="71"/>
      <c r="X280" s="113"/>
      <c r="Y280" s="71"/>
      <c r="Z280" s="71"/>
      <c r="AA280" s="71"/>
    </row>
    <row r="281" spans="1:27" ht="14.25" customHeight="1" x14ac:dyDescent="0.25">
      <c r="A281" s="71"/>
      <c r="B281" s="71"/>
      <c r="C281" s="71"/>
      <c r="D281" s="71"/>
      <c r="E281" s="71"/>
      <c r="F281" s="71"/>
      <c r="G281" s="71"/>
      <c r="H281" s="71"/>
      <c r="I281" s="71"/>
      <c r="J281" s="71"/>
      <c r="K281" s="71"/>
      <c r="L281" s="71"/>
      <c r="M281" s="71"/>
      <c r="N281" s="71"/>
      <c r="O281" s="71"/>
      <c r="P281" s="71"/>
      <c r="Q281" s="148"/>
      <c r="R281" s="71"/>
      <c r="S281" s="71"/>
      <c r="T281" s="71"/>
      <c r="U281" s="71"/>
      <c r="V281" s="71"/>
      <c r="W281" s="71"/>
      <c r="X281" s="113"/>
      <c r="Y281" s="71"/>
      <c r="Z281" s="71"/>
      <c r="AA281" s="71"/>
    </row>
    <row r="282" spans="1:27" ht="14.25" customHeight="1" x14ac:dyDescent="0.25">
      <c r="A282" s="71"/>
      <c r="B282" s="71"/>
      <c r="C282" s="71"/>
      <c r="D282" s="71"/>
      <c r="E282" s="71"/>
      <c r="F282" s="71"/>
      <c r="G282" s="71"/>
      <c r="H282" s="71"/>
      <c r="I282" s="71"/>
      <c r="J282" s="71"/>
      <c r="K282" s="71"/>
      <c r="L282" s="71"/>
      <c r="M282" s="71"/>
      <c r="N282" s="71"/>
      <c r="O282" s="71"/>
      <c r="P282" s="71"/>
      <c r="Q282" s="148"/>
      <c r="R282" s="71"/>
      <c r="S282" s="71"/>
      <c r="T282" s="71"/>
      <c r="U282" s="71"/>
      <c r="V282" s="71"/>
      <c r="W282" s="71"/>
      <c r="X282" s="113"/>
      <c r="Y282" s="71"/>
      <c r="Z282" s="71"/>
      <c r="AA282" s="71"/>
    </row>
    <row r="283" spans="1:27" ht="14.25" customHeight="1" x14ac:dyDescent="0.25">
      <c r="A283" s="71"/>
      <c r="B283" s="71"/>
      <c r="C283" s="71"/>
      <c r="D283" s="71"/>
      <c r="E283" s="71"/>
      <c r="F283" s="71"/>
      <c r="G283" s="71"/>
      <c r="H283" s="71"/>
      <c r="I283" s="71"/>
      <c r="J283" s="71"/>
      <c r="K283" s="71"/>
      <c r="L283" s="71"/>
      <c r="M283" s="71"/>
      <c r="N283" s="71"/>
      <c r="O283" s="71"/>
      <c r="P283" s="71"/>
      <c r="Q283" s="148"/>
      <c r="R283" s="71"/>
      <c r="S283" s="71"/>
      <c r="T283" s="71"/>
      <c r="U283" s="71"/>
      <c r="V283" s="71"/>
      <c r="W283" s="71"/>
      <c r="X283" s="113"/>
      <c r="Y283" s="71"/>
      <c r="Z283" s="71"/>
      <c r="AA283" s="71"/>
    </row>
    <row r="284" spans="1:27" ht="14.25" customHeight="1" x14ac:dyDescent="0.25">
      <c r="A284" s="71"/>
      <c r="B284" s="71"/>
      <c r="C284" s="71"/>
      <c r="D284" s="71"/>
      <c r="E284" s="71"/>
      <c r="F284" s="71"/>
      <c r="G284" s="71"/>
      <c r="H284" s="71"/>
      <c r="I284" s="71"/>
      <c r="J284" s="71"/>
      <c r="K284" s="71"/>
      <c r="L284" s="71"/>
      <c r="M284" s="71"/>
      <c r="N284" s="71"/>
      <c r="O284" s="71"/>
      <c r="P284" s="71"/>
      <c r="Q284" s="148"/>
      <c r="R284" s="71"/>
      <c r="S284" s="71"/>
      <c r="T284" s="71"/>
      <c r="U284" s="71"/>
      <c r="V284" s="71"/>
      <c r="W284" s="71"/>
      <c r="X284" s="113"/>
      <c r="Y284" s="71"/>
      <c r="Z284" s="71"/>
      <c r="AA284" s="71"/>
    </row>
    <row r="285" spans="1:27" ht="14.25" customHeight="1" x14ac:dyDescent="0.25">
      <c r="A285" s="71"/>
      <c r="B285" s="71"/>
      <c r="C285" s="71"/>
      <c r="D285" s="71"/>
      <c r="E285" s="71"/>
      <c r="F285" s="71"/>
      <c r="G285" s="71"/>
      <c r="H285" s="71"/>
      <c r="I285" s="71"/>
      <c r="J285" s="71"/>
      <c r="K285" s="71"/>
      <c r="L285" s="71"/>
      <c r="M285" s="71"/>
      <c r="N285" s="71"/>
      <c r="O285" s="71"/>
      <c r="P285" s="71"/>
      <c r="Q285" s="148"/>
      <c r="R285" s="71"/>
      <c r="S285" s="71"/>
      <c r="T285" s="71"/>
      <c r="U285" s="71"/>
      <c r="V285" s="71"/>
      <c r="W285" s="71"/>
      <c r="X285" s="113"/>
      <c r="Y285" s="71"/>
      <c r="Z285" s="71"/>
      <c r="AA285" s="71"/>
    </row>
    <row r="286" spans="1:27" ht="14.25" customHeight="1" x14ac:dyDescent="0.25">
      <c r="A286" s="71"/>
      <c r="B286" s="71"/>
      <c r="C286" s="71"/>
      <c r="D286" s="71"/>
      <c r="E286" s="71"/>
      <c r="F286" s="71"/>
      <c r="G286" s="71"/>
      <c r="H286" s="71"/>
      <c r="I286" s="71"/>
      <c r="J286" s="71"/>
      <c r="K286" s="71"/>
      <c r="L286" s="71"/>
      <c r="M286" s="71"/>
      <c r="N286" s="71"/>
      <c r="O286" s="71"/>
      <c r="P286" s="71"/>
      <c r="Q286" s="148"/>
      <c r="R286" s="71"/>
      <c r="S286" s="71"/>
      <c r="T286" s="71"/>
      <c r="U286" s="71"/>
      <c r="V286" s="71"/>
      <c r="W286" s="71"/>
      <c r="X286" s="113"/>
      <c r="Y286" s="71"/>
      <c r="Z286" s="71"/>
      <c r="AA286" s="71"/>
    </row>
    <row r="287" spans="1:27" ht="14.25" customHeight="1" x14ac:dyDescent="0.25">
      <c r="A287" s="71"/>
      <c r="B287" s="71"/>
      <c r="C287" s="71"/>
      <c r="D287" s="71"/>
      <c r="E287" s="71"/>
      <c r="F287" s="71"/>
      <c r="G287" s="71"/>
      <c r="H287" s="71"/>
      <c r="I287" s="71"/>
      <c r="J287" s="71"/>
      <c r="K287" s="71"/>
      <c r="L287" s="71"/>
      <c r="M287" s="71"/>
      <c r="N287" s="71"/>
      <c r="O287" s="71"/>
      <c r="P287" s="71"/>
      <c r="Q287" s="148"/>
      <c r="R287" s="71"/>
      <c r="S287" s="71"/>
      <c r="T287" s="71"/>
      <c r="U287" s="71"/>
      <c r="V287" s="71"/>
      <c r="W287" s="71"/>
      <c r="X287" s="113"/>
      <c r="Y287" s="71"/>
      <c r="Z287" s="71"/>
      <c r="AA287" s="71"/>
    </row>
    <row r="288" spans="1:27" ht="14.25" customHeight="1" x14ac:dyDescent="0.25">
      <c r="A288" s="71"/>
      <c r="B288" s="71"/>
      <c r="C288" s="71"/>
      <c r="D288" s="71"/>
      <c r="E288" s="71"/>
      <c r="F288" s="71"/>
      <c r="G288" s="71"/>
      <c r="H288" s="71"/>
      <c r="I288" s="71"/>
      <c r="J288" s="71"/>
      <c r="K288" s="71"/>
      <c r="L288" s="71"/>
      <c r="M288" s="71"/>
      <c r="N288" s="71"/>
      <c r="O288" s="71"/>
      <c r="P288" s="71"/>
      <c r="Q288" s="148"/>
      <c r="R288" s="71"/>
      <c r="S288" s="71"/>
      <c r="T288" s="71"/>
      <c r="U288" s="71"/>
      <c r="V288" s="71"/>
      <c r="W288" s="71"/>
      <c r="X288" s="113"/>
      <c r="Y288" s="71"/>
      <c r="Z288" s="71"/>
      <c r="AA288" s="71"/>
    </row>
    <row r="289" spans="1:27" ht="14.25" customHeight="1" x14ac:dyDescent="0.25">
      <c r="A289" s="71"/>
      <c r="B289" s="71"/>
      <c r="C289" s="71"/>
      <c r="D289" s="71"/>
      <c r="E289" s="71"/>
      <c r="F289" s="71"/>
      <c r="G289" s="71"/>
      <c r="H289" s="71"/>
      <c r="I289" s="71"/>
      <c r="J289" s="71"/>
      <c r="K289" s="71"/>
      <c r="L289" s="71"/>
      <c r="M289" s="71"/>
      <c r="N289" s="71"/>
      <c r="O289" s="71"/>
      <c r="P289" s="71"/>
      <c r="Q289" s="148"/>
      <c r="R289" s="71"/>
      <c r="S289" s="71"/>
      <c r="T289" s="71"/>
      <c r="U289" s="71"/>
      <c r="V289" s="71"/>
      <c r="W289" s="71"/>
      <c r="X289" s="113"/>
      <c r="Y289" s="71"/>
      <c r="Z289" s="71"/>
      <c r="AA289" s="71"/>
    </row>
    <row r="290" spans="1:27" ht="14.25" customHeight="1" x14ac:dyDescent="0.25">
      <c r="A290" s="71"/>
      <c r="B290" s="71"/>
      <c r="C290" s="71"/>
      <c r="D290" s="71"/>
      <c r="E290" s="71"/>
      <c r="F290" s="71"/>
      <c r="G290" s="71"/>
      <c r="H290" s="71"/>
      <c r="I290" s="71"/>
      <c r="J290" s="71"/>
      <c r="K290" s="71"/>
      <c r="L290" s="71"/>
      <c r="M290" s="71"/>
      <c r="N290" s="71"/>
      <c r="O290" s="71"/>
      <c r="P290" s="71"/>
      <c r="Q290" s="148"/>
      <c r="R290" s="71"/>
      <c r="S290" s="71"/>
      <c r="T290" s="71"/>
      <c r="U290" s="71"/>
      <c r="V290" s="71"/>
      <c r="W290" s="71"/>
      <c r="X290" s="113"/>
      <c r="Y290" s="71"/>
      <c r="Z290" s="71"/>
      <c r="AA290" s="71"/>
    </row>
    <row r="291" spans="1:27" ht="14.25" customHeight="1" x14ac:dyDescent="0.25">
      <c r="A291" s="71"/>
      <c r="B291" s="71"/>
      <c r="C291" s="71"/>
      <c r="D291" s="71"/>
      <c r="E291" s="71"/>
      <c r="F291" s="71"/>
      <c r="G291" s="71"/>
      <c r="H291" s="71"/>
      <c r="I291" s="71"/>
      <c r="J291" s="71"/>
      <c r="K291" s="71"/>
      <c r="L291" s="71"/>
      <c r="M291" s="71"/>
      <c r="N291" s="71"/>
      <c r="O291" s="71"/>
      <c r="P291" s="71"/>
      <c r="Q291" s="148"/>
      <c r="R291" s="71"/>
      <c r="S291" s="71"/>
      <c r="T291" s="71"/>
      <c r="U291" s="71"/>
      <c r="V291" s="71"/>
      <c r="W291" s="71"/>
      <c r="X291" s="113"/>
      <c r="Y291" s="71"/>
      <c r="Z291" s="71"/>
      <c r="AA291" s="71"/>
    </row>
    <row r="292" spans="1:27" ht="14.25" customHeight="1" x14ac:dyDescent="0.25">
      <c r="A292" s="71"/>
      <c r="B292" s="71"/>
      <c r="C292" s="71"/>
      <c r="D292" s="71"/>
      <c r="E292" s="71"/>
      <c r="F292" s="71"/>
      <c r="G292" s="71"/>
      <c r="H292" s="71"/>
      <c r="I292" s="71"/>
      <c r="J292" s="71"/>
      <c r="K292" s="71"/>
      <c r="L292" s="71"/>
      <c r="M292" s="71"/>
      <c r="N292" s="71"/>
      <c r="O292" s="71"/>
      <c r="P292" s="71"/>
      <c r="Q292" s="148"/>
      <c r="R292" s="71"/>
      <c r="S292" s="71"/>
      <c r="T292" s="71"/>
      <c r="U292" s="71"/>
      <c r="V292" s="71"/>
      <c r="W292" s="71"/>
      <c r="X292" s="113"/>
      <c r="Y292" s="71"/>
      <c r="Z292" s="71"/>
      <c r="AA292" s="71"/>
    </row>
    <row r="293" spans="1:27" ht="14.25" customHeight="1" x14ac:dyDescent="0.25">
      <c r="A293" s="71"/>
      <c r="B293" s="71"/>
      <c r="C293" s="71"/>
      <c r="D293" s="71"/>
      <c r="E293" s="71"/>
      <c r="F293" s="71"/>
      <c r="G293" s="71"/>
      <c r="H293" s="71"/>
      <c r="I293" s="71"/>
      <c r="J293" s="71"/>
      <c r="K293" s="71"/>
      <c r="L293" s="71"/>
      <c r="M293" s="71"/>
      <c r="N293" s="71"/>
      <c r="O293" s="71"/>
      <c r="P293" s="71"/>
      <c r="Q293" s="148"/>
      <c r="R293" s="71"/>
      <c r="S293" s="71"/>
      <c r="T293" s="71"/>
      <c r="U293" s="71"/>
      <c r="V293" s="71"/>
      <c r="W293" s="71"/>
      <c r="X293" s="113"/>
      <c r="Y293" s="71"/>
      <c r="Z293" s="71"/>
      <c r="AA293" s="71"/>
    </row>
    <row r="294" spans="1:27" ht="14.25" customHeight="1" x14ac:dyDescent="0.25">
      <c r="A294" s="71"/>
      <c r="B294" s="71"/>
      <c r="C294" s="71"/>
      <c r="D294" s="71"/>
      <c r="E294" s="71"/>
      <c r="F294" s="71"/>
      <c r="G294" s="71"/>
      <c r="H294" s="71"/>
      <c r="I294" s="71"/>
      <c r="J294" s="71"/>
      <c r="K294" s="71"/>
      <c r="L294" s="71"/>
      <c r="M294" s="71"/>
      <c r="N294" s="71"/>
      <c r="O294" s="71"/>
      <c r="P294" s="71"/>
      <c r="Q294" s="148"/>
      <c r="R294" s="71"/>
      <c r="S294" s="71"/>
      <c r="T294" s="71"/>
      <c r="U294" s="71"/>
      <c r="V294" s="71"/>
      <c r="W294" s="71"/>
      <c r="X294" s="113"/>
      <c r="Y294" s="71"/>
      <c r="Z294" s="71"/>
      <c r="AA294" s="71"/>
    </row>
    <row r="295" spans="1:27" ht="14.25" customHeight="1" x14ac:dyDescent="0.25">
      <c r="A295" s="71"/>
      <c r="B295" s="71"/>
      <c r="C295" s="71"/>
      <c r="D295" s="71"/>
      <c r="E295" s="71"/>
      <c r="F295" s="71"/>
      <c r="G295" s="71"/>
      <c r="H295" s="71"/>
      <c r="I295" s="71"/>
      <c r="J295" s="71"/>
      <c r="K295" s="71"/>
      <c r="L295" s="71"/>
      <c r="M295" s="71"/>
      <c r="N295" s="71"/>
      <c r="O295" s="71"/>
      <c r="P295" s="71"/>
      <c r="Q295" s="148"/>
      <c r="R295" s="71"/>
      <c r="S295" s="71"/>
      <c r="T295" s="71"/>
      <c r="U295" s="71"/>
      <c r="V295" s="71"/>
      <c r="W295" s="71"/>
      <c r="X295" s="113"/>
      <c r="Y295" s="71"/>
      <c r="Z295" s="71"/>
      <c r="AA295" s="71"/>
    </row>
    <row r="296" spans="1:27" ht="14.25" customHeight="1" x14ac:dyDescent="0.25">
      <c r="A296" s="71"/>
      <c r="B296" s="71"/>
      <c r="C296" s="71"/>
      <c r="D296" s="71"/>
      <c r="E296" s="71"/>
      <c r="F296" s="71"/>
      <c r="G296" s="71"/>
      <c r="H296" s="71"/>
      <c r="I296" s="71"/>
      <c r="J296" s="71"/>
      <c r="K296" s="71"/>
      <c r="L296" s="71"/>
      <c r="M296" s="71"/>
      <c r="N296" s="71"/>
      <c r="O296" s="71"/>
      <c r="P296" s="71"/>
      <c r="Q296" s="148"/>
      <c r="R296" s="71"/>
      <c r="S296" s="71"/>
      <c r="T296" s="71"/>
      <c r="U296" s="71"/>
      <c r="V296" s="71"/>
      <c r="W296" s="71"/>
      <c r="X296" s="113"/>
      <c r="Y296" s="71"/>
      <c r="Z296" s="71"/>
      <c r="AA296" s="71"/>
    </row>
    <row r="297" spans="1:27" ht="14.25" customHeight="1" x14ac:dyDescent="0.25">
      <c r="A297" s="71"/>
      <c r="B297" s="71"/>
      <c r="C297" s="71"/>
      <c r="D297" s="71"/>
      <c r="E297" s="71"/>
      <c r="F297" s="71"/>
      <c r="G297" s="71"/>
      <c r="H297" s="71"/>
      <c r="I297" s="71"/>
      <c r="J297" s="71"/>
      <c r="K297" s="71"/>
      <c r="L297" s="71"/>
      <c r="M297" s="71"/>
      <c r="N297" s="71"/>
      <c r="O297" s="71"/>
      <c r="P297" s="71"/>
      <c r="Q297" s="148"/>
      <c r="R297" s="71"/>
      <c r="S297" s="71"/>
      <c r="T297" s="71"/>
      <c r="U297" s="71"/>
      <c r="V297" s="71"/>
      <c r="W297" s="71"/>
      <c r="X297" s="113"/>
      <c r="Y297" s="71"/>
      <c r="Z297" s="71"/>
      <c r="AA297" s="71"/>
    </row>
    <row r="298" spans="1:27" ht="14.25" customHeight="1" x14ac:dyDescent="0.25">
      <c r="A298" s="71"/>
      <c r="B298" s="71"/>
      <c r="C298" s="71"/>
      <c r="D298" s="71"/>
      <c r="E298" s="71"/>
      <c r="F298" s="71"/>
      <c r="G298" s="71"/>
      <c r="H298" s="71"/>
      <c r="I298" s="71"/>
      <c r="J298" s="71"/>
      <c r="K298" s="71"/>
      <c r="L298" s="71"/>
      <c r="M298" s="71"/>
      <c r="N298" s="71"/>
      <c r="O298" s="71"/>
      <c r="P298" s="71"/>
      <c r="Q298" s="148"/>
      <c r="R298" s="71"/>
      <c r="S298" s="71"/>
      <c r="T298" s="71"/>
      <c r="U298" s="71"/>
      <c r="V298" s="71"/>
      <c r="W298" s="71"/>
      <c r="X298" s="113"/>
      <c r="Y298" s="71"/>
      <c r="Z298" s="71"/>
      <c r="AA298" s="71"/>
    </row>
    <row r="299" spans="1:27" ht="14.25" customHeight="1" x14ac:dyDescent="0.25">
      <c r="A299" s="71"/>
      <c r="B299" s="71"/>
      <c r="C299" s="71"/>
      <c r="D299" s="71"/>
      <c r="E299" s="71"/>
      <c r="F299" s="71"/>
      <c r="G299" s="71"/>
      <c r="H299" s="71"/>
      <c r="I299" s="71"/>
      <c r="J299" s="71"/>
      <c r="K299" s="71"/>
      <c r="L299" s="71"/>
      <c r="M299" s="71"/>
      <c r="N299" s="71"/>
      <c r="O299" s="71"/>
      <c r="P299" s="71"/>
      <c r="Q299" s="148"/>
      <c r="R299" s="71"/>
      <c r="S299" s="71"/>
      <c r="T299" s="71"/>
      <c r="U299" s="71"/>
      <c r="V299" s="71"/>
      <c r="W299" s="71"/>
      <c r="X299" s="113"/>
      <c r="Y299" s="71"/>
      <c r="Z299" s="71"/>
      <c r="AA299" s="71"/>
    </row>
    <row r="300" spans="1:27" ht="14.25" customHeight="1" x14ac:dyDescent="0.25">
      <c r="A300" s="71"/>
      <c r="B300" s="71"/>
      <c r="C300" s="71"/>
      <c r="D300" s="71"/>
      <c r="E300" s="71"/>
      <c r="F300" s="71"/>
      <c r="G300" s="71"/>
      <c r="H300" s="71"/>
      <c r="I300" s="71"/>
      <c r="J300" s="71"/>
      <c r="K300" s="71"/>
      <c r="L300" s="71"/>
      <c r="M300" s="71"/>
      <c r="N300" s="71"/>
      <c r="O300" s="71"/>
      <c r="P300" s="71"/>
      <c r="Q300" s="148"/>
      <c r="R300" s="71"/>
      <c r="S300" s="71"/>
      <c r="T300" s="71"/>
      <c r="U300" s="71"/>
      <c r="V300" s="71"/>
      <c r="W300" s="71"/>
      <c r="X300" s="113"/>
      <c r="Y300" s="71"/>
      <c r="Z300" s="71"/>
      <c r="AA300" s="71"/>
    </row>
    <row r="301" spans="1:27" ht="14.25" customHeight="1" x14ac:dyDescent="0.25">
      <c r="A301" s="71"/>
      <c r="B301" s="71"/>
      <c r="C301" s="71"/>
      <c r="D301" s="71"/>
      <c r="E301" s="71"/>
      <c r="F301" s="71"/>
      <c r="G301" s="71"/>
      <c r="H301" s="71"/>
      <c r="I301" s="71"/>
      <c r="J301" s="71"/>
      <c r="K301" s="71"/>
      <c r="L301" s="71"/>
      <c r="M301" s="71"/>
      <c r="N301" s="71"/>
      <c r="O301" s="71"/>
      <c r="P301" s="71"/>
      <c r="Q301" s="148"/>
      <c r="R301" s="71"/>
      <c r="S301" s="71"/>
      <c r="T301" s="71"/>
      <c r="U301" s="71"/>
      <c r="V301" s="71"/>
      <c r="W301" s="71"/>
      <c r="X301" s="113"/>
      <c r="Y301" s="71"/>
      <c r="Z301" s="71"/>
      <c r="AA301" s="71"/>
    </row>
    <row r="302" spans="1:27" ht="14.25" customHeight="1" x14ac:dyDescent="0.25">
      <c r="A302" s="71"/>
      <c r="B302" s="71"/>
      <c r="C302" s="71"/>
      <c r="D302" s="71"/>
      <c r="E302" s="71"/>
      <c r="F302" s="71"/>
      <c r="G302" s="71"/>
      <c r="H302" s="71"/>
      <c r="I302" s="71"/>
      <c r="J302" s="71"/>
      <c r="K302" s="71"/>
      <c r="L302" s="71"/>
      <c r="M302" s="71"/>
      <c r="N302" s="71"/>
      <c r="O302" s="71"/>
      <c r="P302" s="71"/>
      <c r="Q302" s="148"/>
      <c r="R302" s="71"/>
      <c r="S302" s="71"/>
      <c r="T302" s="71"/>
      <c r="U302" s="71"/>
      <c r="V302" s="71"/>
      <c r="W302" s="71"/>
      <c r="X302" s="113"/>
      <c r="Y302" s="71"/>
      <c r="Z302" s="71"/>
      <c r="AA302" s="71"/>
    </row>
    <row r="303" spans="1:27" ht="14.25" customHeight="1" x14ac:dyDescent="0.25">
      <c r="A303" s="71"/>
      <c r="B303" s="71"/>
      <c r="C303" s="71"/>
      <c r="D303" s="71"/>
      <c r="E303" s="71"/>
      <c r="F303" s="71"/>
      <c r="G303" s="71"/>
      <c r="H303" s="71"/>
      <c r="I303" s="71"/>
      <c r="J303" s="71"/>
      <c r="K303" s="71"/>
      <c r="L303" s="71"/>
      <c r="M303" s="71"/>
      <c r="N303" s="71"/>
      <c r="O303" s="71"/>
      <c r="P303" s="71"/>
      <c r="Q303" s="148"/>
      <c r="R303" s="71"/>
      <c r="S303" s="71"/>
      <c r="T303" s="71"/>
      <c r="U303" s="71"/>
      <c r="V303" s="71"/>
      <c r="W303" s="71"/>
      <c r="X303" s="113"/>
      <c r="Y303" s="71"/>
      <c r="Z303" s="71"/>
      <c r="AA303" s="71"/>
    </row>
    <row r="304" spans="1:27" ht="14.25" customHeight="1" x14ac:dyDescent="0.25">
      <c r="A304" s="71"/>
      <c r="B304" s="71"/>
      <c r="C304" s="71"/>
      <c r="D304" s="71"/>
      <c r="E304" s="71"/>
      <c r="F304" s="71"/>
      <c r="G304" s="71"/>
      <c r="H304" s="71"/>
      <c r="I304" s="71"/>
      <c r="J304" s="71"/>
      <c r="K304" s="71"/>
      <c r="L304" s="71"/>
      <c r="M304" s="71"/>
      <c r="N304" s="71"/>
      <c r="O304" s="71"/>
      <c r="P304" s="71"/>
      <c r="Q304" s="148"/>
      <c r="R304" s="71"/>
      <c r="S304" s="71"/>
      <c r="T304" s="71"/>
      <c r="U304" s="71"/>
      <c r="V304" s="71"/>
      <c r="W304" s="71"/>
      <c r="X304" s="113"/>
      <c r="Y304" s="71"/>
      <c r="Z304" s="71"/>
      <c r="AA304" s="71"/>
    </row>
    <row r="305" spans="1:27" ht="14.25" customHeight="1" x14ac:dyDescent="0.25">
      <c r="A305" s="71"/>
      <c r="B305" s="71"/>
      <c r="C305" s="71"/>
      <c r="D305" s="71"/>
      <c r="E305" s="71"/>
      <c r="F305" s="71"/>
      <c r="G305" s="71"/>
      <c r="H305" s="71"/>
      <c r="I305" s="71"/>
      <c r="J305" s="71"/>
      <c r="K305" s="71"/>
      <c r="L305" s="71"/>
      <c r="M305" s="71"/>
      <c r="N305" s="71"/>
      <c r="O305" s="71"/>
      <c r="P305" s="71"/>
      <c r="Q305" s="148"/>
      <c r="R305" s="71"/>
      <c r="S305" s="71"/>
      <c r="T305" s="71"/>
      <c r="U305" s="71"/>
      <c r="V305" s="71"/>
      <c r="W305" s="71"/>
      <c r="X305" s="113"/>
      <c r="Y305" s="71"/>
      <c r="Z305" s="71"/>
      <c r="AA305" s="71"/>
    </row>
    <row r="306" spans="1:27" ht="14.25" customHeight="1" x14ac:dyDescent="0.25">
      <c r="A306" s="71"/>
      <c r="B306" s="71"/>
      <c r="C306" s="71"/>
      <c r="D306" s="71"/>
      <c r="E306" s="71"/>
      <c r="F306" s="71"/>
      <c r="G306" s="71"/>
      <c r="H306" s="71"/>
      <c r="I306" s="71"/>
      <c r="J306" s="71"/>
      <c r="K306" s="71"/>
      <c r="L306" s="71"/>
      <c r="M306" s="71"/>
      <c r="N306" s="71"/>
      <c r="O306" s="71"/>
      <c r="P306" s="71"/>
      <c r="Q306" s="148"/>
      <c r="R306" s="71"/>
      <c r="S306" s="71"/>
      <c r="T306" s="71"/>
      <c r="U306" s="71"/>
      <c r="V306" s="71"/>
      <c r="W306" s="71"/>
      <c r="X306" s="113"/>
      <c r="Y306" s="71"/>
      <c r="Z306" s="71"/>
      <c r="AA306" s="71"/>
    </row>
    <row r="307" spans="1:27" ht="14.25" customHeight="1" x14ac:dyDescent="0.25">
      <c r="A307" s="71"/>
      <c r="B307" s="71"/>
      <c r="C307" s="71"/>
      <c r="D307" s="71"/>
      <c r="E307" s="71"/>
      <c r="F307" s="71"/>
      <c r="G307" s="71"/>
      <c r="H307" s="71"/>
      <c r="I307" s="71"/>
      <c r="J307" s="71"/>
      <c r="K307" s="71"/>
      <c r="L307" s="71"/>
      <c r="M307" s="71"/>
      <c r="N307" s="71"/>
      <c r="O307" s="71"/>
      <c r="P307" s="71"/>
      <c r="Q307" s="148"/>
      <c r="R307" s="71"/>
      <c r="S307" s="71"/>
      <c r="T307" s="71"/>
      <c r="U307" s="71"/>
      <c r="V307" s="71"/>
      <c r="W307" s="71"/>
      <c r="X307" s="113"/>
      <c r="Y307" s="71"/>
      <c r="Z307" s="71"/>
      <c r="AA307" s="71"/>
    </row>
    <row r="308" spans="1:27" ht="14.25" customHeight="1" x14ac:dyDescent="0.25">
      <c r="A308" s="71"/>
      <c r="B308" s="71"/>
      <c r="C308" s="71"/>
      <c r="D308" s="71"/>
      <c r="E308" s="71"/>
      <c r="F308" s="71"/>
      <c r="G308" s="71"/>
      <c r="H308" s="71"/>
      <c r="I308" s="71"/>
      <c r="J308" s="71"/>
      <c r="K308" s="71"/>
      <c r="L308" s="71"/>
      <c r="M308" s="71"/>
      <c r="N308" s="71"/>
      <c r="O308" s="71"/>
      <c r="P308" s="71"/>
      <c r="Q308" s="148"/>
      <c r="R308" s="71"/>
      <c r="S308" s="71"/>
      <c r="T308" s="71"/>
      <c r="U308" s="71"/>
      <c r="V308" s="71"/>
      <c r="W308" s="71"/>
      <c r="X308" s="113"/>
      <c r="Y308" s="71"/>
      <c r="Z308" s="71"/>
      <c r="AA308" s="71"/>
    </row>
    <row r="309" spans="1:27" ht="14.25" customHeight="1" x14ac:dyDescent="0.25">
      <c r="A309" s="71"/>
      <c r="B309" s="71"/>
      <c r="C309" s="71"/>
      <c r="D309" s="71"/>
      <c r="E309" s="71"/>
      <c r="F309" s="71"/>
      <c r="G309" s="71"/>
      <c r="H309" s="71"/>
      <c r="I309" s="71"/>
      <c r="J309" s="71"/>
      <c r="K309" s="71"/>
      <c r="L309" s="71"/>
      <c r="M309" s="71"/>
      <c r="N309" s="71"/>
      <c r="O309" s="71"/>
      <c r="P309" s="71"/>
      <c r="Q309" s="148"/>
      <c r="R309" s="71"/>
      <c r="S309" s="71"/>
      <c r="T309" s="71"/>
      <c r="U309" s="71"/>
      <c r="V309" s="71"/>
      <c r="W309" s="71"/>
      <c r="X309" s="113"/>
      <c r="Y309" s="71"/>
      <c r="Z309" s="71"/>
      <c r="AA309" s="71"/>
    </row>
    <row r="310" spans="1:27" ht="14.25" customHeight="1" x14ac:dyDescent="0.25">
      <c r="A310" s="71"/>
      <c r="B310" s="71"/>
      <c r="C310" s="71"/>
      <c r="D310" s="71"/>
      <c r="E310" s="71"/>
      <c r="F310" s="71"/>
      <c r="G310" s="71"/>
      <c r="H310" s="71"/>
      <c r="I310" s="71"/>
      <c r="J310" s="71"/>
      <c r="K310" s="71"/>
      <c r="L310" s="71"/>
      <c r="M310" s="71"/>
      <c r="N310" s="71"/>
      <c r="O310" s="71"/>
      <c r="P310" s="71"/>
      <c r="Q310" s="148"/>
      <c r="R310" s="71"/>
      <c r="S310" s="71"/>
      <c r="T310" s="71"/>
      <c r="U310" s="71"/>
      <c r="V310" s="71"/>
      <c r="W310" s="71"/>
      <c r="X310" s="113"/>
      <c r="Y310" s="71"/>
      <c r="Z310" s="71"/>
      <c r="AA310" s="71"/>
    </row>
    <row r="311" spans="1:27" ht="14.25" customHeight="1" x14ac:dyDescent="0.25">
      <c r="A311" s="71"/>
      <c r="B311" s="71"/>
      <c r="C311" s="71"/>
      <c r="D311" s="71"/>
      <c r="E311" s="71"/>
      <c r="F311" s="71"/>
      <c r="G311" s="71"/>
      <c r="H311" s="71"/>
      <c r="I311" s="71"/>
      <c r="J311" s="71"/>
      <c r="K311" s="71"/>
      <c r="L311" s="71"/>
      <c r="M311" s="71"/>
      <c r="N311" s="71"/>
      <c r="O311" s="71"/>
      <c r="P311" s="71"/>
      <c r="Q311" s="148"/>
      <c r="R311" s="71"/>
      <c r="S311" s="71"/>
      <c r="T311" s="71"/>
      <c r="U311" s="71"/>
      <c r="V311" s="71"/>
      <c r="W311" s="71"/>
      <c r="X311" s="113"/>
      <c r="Y311" s="71"/>
      <c r="Z311" s="71"/>
      <c r="AA311" s="71"/>
    </row>
    <row r="312" spans="1:27" ht="14.25" customHeight="1" x14ac:dyDescent="0.25">
      <c r="A312" s="71"/>
      <c r="B312" s="71"/>
      <c r="C312" s="71"/>
      <c r="D312" s="71"/>
      <c r="E312" s="71"/>
      <c r="F312" s="71"/>
      <c r="G312" s="71"/>
      <c r="H312" s="71"/>
      <c r="I312" s="71"/>
      <c r="J312" s="71"/>
      <c r="K312" s="71"/>
      <c r="L312" s="71"/>
      <c r="M312" s="71"/>
      <c r="N312" s="71"/>
      <c r="O312" s="71"/>
      <c r="P312" s="71"/>
      <c r="Q312" s="148"/>
      <c r="R312" s="71"/>
      <c r="S312" s="71"/>
      <c r="T312" s="71"/>
      <c r="U312" s="71"/>
      <c r="V312" s="71"/>
      <c r="W312" s="71"/>
      <c r="X312" s="113"/>
      <c r="Y312" s="71"/>
      <c r="Z312" s="71"/>
      <c r="AA312" s="71"/>
    </row>
    <row r="313" spans="1:27" ht="14.25" customHeight="1" x14ac:dyDescent="0.25">
      <c r="A313" s="71"/>
      <c r="B313" s="71"/>
      <c r="C313" s="71"/>
      <c r="D313" s="71"/>
      <c r="E313" s="71"/>
      <c r="F313" s="71"/>
      <c r="G313" s="71"/>
      <c r="H313" s="71"/>
      <c r="I313" s="71"/>
      <c r="J313" s="71"/>
      <c r="K313" s="71"/>
      <c r="L313" s="71"/>
      <c r="M313" s="71"/>
      <c r="N313" s="71"/>
      <c r="O313" s="71"/>
      <c r="P313" s="71"/>
      <c r="Q313" s="148"/>
      <c r="R313" s="71"/>
      <c r="S313" s="71"/>
      <c r="T313" s="71"/>
      <c r="U313" s="71"/>
      <c r="V313" s="71"/>
      <c r="W313" s="71"/>
      <c r="X313" s="113"/>
      <c r="Y313" s="71"/>
      <c r="Z313" s="71"/>
      <c r="AA313" s="71"/>
    </row>
    <row r="314" spans="1:27" ht="14.25" customHeight="1" x14ac:dyDescent="0.25">
      <c r="A314" s="71"/>
      <c r="B314" s="71"/>
      <c r="C314" s="71"/>
      <c r="D314" s="71"/>
      <c r="E314" s="71"/>
      <c r="F314" s="71"/>
      <c r="G314" s="71"/>
      <c r="H314" s="71"/>
      <c r="I314" s="71"/>
      <c r="J314" s="71"/>
      <c r="K314" s="71"/>
      <c r="L314" s="71"/>
      <c r="M314" s="71"/>
      <c r="N314" s="71"/>
      <c r="O314" s="71"/>
      <c r="P314" s="71"/>
      <c r="Q314" s="148"/>
      <c r="R314" s="71"/>
      <c r="S314" s="71"/>
      <c r="T314" s="71"/>
      <c r="U314" s="71"/>
      <c r="V314" s="71"/>
      <c r="W314" s="71"/>
      <c r="X314" s="113"/>
      <c r="Y314" s="71"/>
      <c r="Z314" s="71"/>
      <c r="AA314" s="71"/>
    </row>
    <row r="315" spans="1:27" ht="14.25" customHeight="1" x14ac:dyDescent="0.25">
      <c r="A315" s="71"/>
      <c r="B315" s="71"/>
      <c r="C315" s="71"/>
      <c r="D315" s="71"/>
      <c r="E315" s="71"/>
      <c r="F315" s="71"/>
      <c r="G315" s="71"/>
      <c r="H315" s="71"/>
      <c r="I315" s="71"/>
      <c r="J315" s="71"/>
      <c r="K315" s="71"/>
      <c r="L315" s="71"/>
      <c r="M315" s="71"/>
      <c r="N315" s="71"/>
      <c r="O315" s="71"/>
      <c r="P315" s="71"/>
      <c r="Q315" s="148"/>
      <c r="R315" s="71"/>
      <c r="S315" s="71"/>
      <c r="T315" s="71"/>
      <c r="U315" s="71"/>
      <c r="V315" s="71"/>
      <c r="W315" s="71"/>
      <c r="X315" s="113"/>
      <c r="Y315" s="71"/>
      <c r="Z315" s="71"/>
      <c r="AA315" s="71"/>
    </row>
    <row r="316" spans="1:27" ht="14.25" customHeight="1" x14ac:dyDescent="0.25">
      <c r="A316" s="71"/>
      <c r="B316" s="71"/>
      <c r="C316" s="71"/>
      <c r="D316" s="71"/>
      <c r="E316" s="71"/>
      <c r="F316" s="71"/>
      <c r="G316" s="71"/>
      <c r="H316" s="71"/>
      <c r="I316" s="71"/>
      <c r="J316" s="71"/>
      <c r="K316" s="71"/>
      <c r="L316" s="71"/>
      <c r="M316" s="71"/>
      <c r="N316" s="71"/>
      <c r="O316" s="71"/>
      <c r="P316" s="71"/>
      <c r="Q316" s="148"/>
      <c r="R316" s="71"/>
      <c r="S316" s="71"/>
      <c r="T316" s="71"/>
      <c r="U316" s="71"/>
      <c r="V316" s="71"/>
      <c r="W316" s="71"/>
      <c r="X316" s="113"/>
      <c r="Y316" s="71"/>
      <c r="Z316" s="71"/>
      <c r="AA316" s="71"/>
    </row>
    <row r="317" spans="1:27" ht="14.25" customHeight="1" x14ac:dyDescent="0.25">
      <c r="A317" s="71"/>
      <c r="B317" s="71"/>
      <c r="C317" s="71"/>
      <c r="D317" s="71"/>
      <c r="E317" s="71"/>
      <c r="F317" s="71"/>
      <c r="G317" s="71"/>
      <c r="H317" s="71"/>
      <c r="I317" s="71"/>
      <c r="J317" s="71"/>
      <c r="K317" s="71"/>
      <c r="L317" s="71"/>
      <c r="M317" s="71"/>
      <c r="N317" s="71"/>
      <c r="O317" s="71"/>
      <c r="P317" s="71"/>
      <c r="Q317" s="148"/>
      <c r="R317" s="71"/>
      <c r="S317" s="71"/>
      <c r="T317" s="71"/>
      <c r="U317" s="71"/>
      <c r="V317" s="71"/>
      <c r="W317" s="71"/>
      <c r="X317" s="113"/>
      <c r="Y317" s="71"/>
      <c r="Z317" s="71"/>
      <c r="AA317" s="71"/>
    </row>
    <row r="318" spans="1:27" ht="14.25" customHeight="1" x14ac:dyDescent="0.25">
      <c r="A318" s="71"/>
      <c r="B318" s="71"/>
      <c r="C318" s="71"/>
      <c r="D318" s="71"/>
      <c r="E318" s="71"/>
      <c r="F318" s="71"/>
      <c r="G318" s="71"/>
      <c r="H318" s="71"/>
      <c r="I318" s="71"/>
      <c r="J318" s="71"/>
      <c r="K318" s="71"/>
      <c r="L318" s="71"/>
      <c r="M318" s="71"/>
      <c r="N318" s="71"/>
      <c r="O318" s="71"/>
      <c r="P318" s="71"/>
      <c r="Q318" s="148"/>
      <c r="R318" s="71"/>
      <c r="S318" s="71"/>
      <c r="T318" s="71"/>
      <c r="U318" s="71"/>
      <c r="V318" s="71"/>
      <c r="W318" s="71"/>
      <c r="X318" s="113"/>
      <c r="Y318" s="71"/>
      <c r="Z318" s="71"/>
      <c r="AA318" s="71"/>
    </row>
    <row r="319" spans="1:27" ht="14.25" customHeight="1" x14ac:dyDescent="0.25">
      <c r="A319" s="71"/>
      <c r="B319" s="71"/>
      <c r="C319" s="71"/>
      <c r="D319" s="71"/>
      <c r="E319" s="71"/>
      <c r="F319" s="71"/>
      <c r="G319" s="71"/>
      <c r="H319" s="71"/>
      <c r="I319" s="71"/>
      <c r="J319" s="71"/>
      <c r="K319" s="71"/>
      <c r="L319" s="71"/>
      <c r="M319" s="71"/>
      <c r="N319" s="71"/>
      <c r="O319" s="71"/>
      <c r="P319" s="71"/>
      <c r="Q319" s="148"/>
      <c r="R319" s="71"/>
      <c r="S319" s="71"/>
      <c r="T319" s="71"/>
      <c r="U319" s="71"/>
      <c r="V319" s="71"/>
      <c r="W319" s="71"/>
      <c r="X319" s="113"/>
      <c r="Y319" s="71"/>
      <c r="Z319" s="71"/>
      <c r="AA319" s="71"/>
    </row>
    <row r="320" spans="1:27" ht="14.25" customHeight="1" x14ac:dyDescent="0.25">
      <c r="A320" s="71"/>
      <c r="B320" s="71"/>
      <c r="C320" s="71"/>
      <c r="D320" s="71"/>
      <c r="E320" s="71"/>
      <c r="F320" s="71"/>
      <c r="G320" s="71"/>
      <c r="H320" s="71"/>
      <c r="I320" s="71"/>
      <c r="J320" s="71"/>
      <c r="K320" s="71"/>
      <c r="L320" s="71"/>
      <c r="M320" s="71"/>
      <c r="N320" s="71"/>
      <c r="O320" s="71"/>
      <c r="P320" s="71"/>
      <c r="Q320" s="148"/>
      <c r="R320" s="71"/>
      <c r="S320" s="71"/>
      <c r="T320" s="71"/>
      <c r="U320" s="71"/>
      <c r="V320" s="71"/>
      <c r="W320" s="71"/>
      <c r="X320" s="113"/>
      <c r="Y320" s="71"/>
      <c r="Z320" s="71"/>
      <c r="AA320" s="71"/>
    </row>
    <row r="321" spans="1:27" ht="14.25" customHeight="1" x14ac:dyDescent="0.25">
      <c r="A321" s="71"/>
      <c r="B321" s="71"/>
      <c r="C321" s="71"/>
      <c r="D321" s="71"/>
      <c r="E321" s="71"/>
      <c r="F321" s="71"/>
      <c r="G321" s="71"/>
      <c r="H321" s="71"/>
      <c r="I321" s="71"/>
      <c r="J321" s="71"/>
      <c r="K321" s="71"/>
      <c r="L321" s="71"/>
      <c r="M321" s="71"/>
      <c r="N321" s="71"/>
      <c r="O321" s="71"/>
      <c r="P321" s="71"/>
      <c r="Q321" s="148"/>
      <c r="R321" s="71"/>
      <c r="S321" s="71"/>
      <c r="T321" s="71"/>
      <c r="U321" s="71"/>
      <c r="V321" s="71"/>
      <c r="W321" s="71"/>
      <c r="X321" s="113"/>
      <c r="Y321" s="71"/>
      <c r="Z321" s="71"/>
      <c r="AA321" s="71"/>
    </row>
    <row r="322" spans="1:27" ht="14.25" customHeight="1" x14ac:dyDescent="0.25">
      <c r="A322" s="71"/>
      <c r="B322" s="71"/>
      <c r="C322" s="71"/>
      <c r="D322" s="71"/>
      <c r="E322" s="71"/>
      <c r="F322" s="71"/>
      <c r="G322" s="71"/>
      <c r="H322" s="71"/>
      <c r="I322" s="71"/>
      <c r="J322" s="71"/>
      <c r="K322" s="71"/>
      <c r="L322" s="71"/>
      <c r="M322" s="71"/>
      <c r="N322" s="71"/>
      <c r="O322" s="71"/>
      <c r="P322" s="71"/>
      <c r="Q322" s="148"/>
      <c r="R322" s="71"/>
      <c r="S322" s="71"/>
      <c r="T322" s="71"/>
      <c r="U322" s="71"/>
      <c r="V322" s="71"/>
      <c r="W322" s="71"/>
      <c r="X322" s="113"/>
      <c r="Y322" s="71"/>
      <c r="Z322" s="71"/>
      <c r="AA322" s="71"/>
    </row>
    <row r="323" spans="1:27" ht="14.25" customHeight="1" x14ac:dyDescent="0.25">
      <c r="A323" s="71"/>
      <c r="B323" s="71"/>
      <c r="C323" s="71"/>
      <c r="D323" s="71"/>
      <c r="E323" s="71"/>
      <c r="F323" s="71"/>
      <c r="G323" s="71"/>
      <c r="H323" s="71"/>
      <c r="I323" s="71"/>
      <c r="J323" s="71"/>
      <c r="K323" s="71"/>
      <c r="L323" s="71"/>
      <c r="M323" s="71"/>
      <c r="N323" s="71"/>
      <c r="O323" s="71"/>
      <c r="P323" s="71"/>
      <c r="Q323" s="148"/>
      <c r="R323" s="71"/>
      <c r="S323" s="71"/>
      <c r="T323" s="71"/>
      <c r="U323" s="71"/>
      <c r="V323" s="71"/>
      <c r="W323" s="71"/>
      <c r="X323" s="113"/>
      <c r="Y323" s="71"/>
      <c r="Z323" s="71"/>
      <c r="AA323" s="71"/>
    </row>
    <row r="324" spans="1:27" ht="14.25" customHeight="1" x14ac:dyDescent="0.25">
      <c r="A324" s="71"/>
      <c r="B324" s="71"/>
      <c r="C324" s="71"/>
      <c r="D324" s="71"/>
      <c r="E324" s="71"/>
      <c r="F324" s="71"/>
      <c r="G324" s="71"/>
      <c r="H324" s="71"/>
      <c r="I324" s="71"/>
      <c r="J324" s="71"/>
      <c r="K324" s="71"/>
      <c r="L324" s="71"/>
      <c r="M324" s="71"/>
      <c r="N324" s="71"/>
      <c r="O324" s="71"/>
      <c r="P324" s="71"/>
      <c r="Q324" s="148"/>
      <c r="R324" s="71"/>
      <c r="S324" s="71"/>
      <c r="T324" s="71"/>
      <c r="U324" s="71"/>
      <c r="V324" s="71"/>
      <c r="W324" s="71"/>
      <c r="X324" s="113"/>
      <c r="Y324" s="71"/>
      <c r="Z324" s="71"/>
      <c r="AA324" s="71"/>
    </row>
    <row r="325" spans="1:27" ht="14.25" customHeight="1" x14ac:dyDescent="0.25">
      <c r="A325" s="71"/>
      <c r="B325" s="71"/>
      <c r="C325" s="71"/>
      <c r="D325" s="71"/>
      <c r="E325" s="71"/>
      <c r="F325" s="71"/>
      <c r="G325" s="71"/>
      <c r="H325" s="71"/>
      <c r="I325" s="71"/>
      <c r="J325" s="71"/>
      <c r="K325" s="71"/>
      <c r="L325" s="71"/>
      <c r="M325" s="71"/>
      <c r="N325" s="71"/>
      <c r="O325" s="71"/>
      <c r="P325" s="71"/>
      <c r="Q325" s="148"/>
      <c r="R325" s="71"/>
      <c r="S325" s="71"/>
      <c r="T325" s="71"/>
      <c r="U325" s="71"/>
      <c r="V325" s="71"/>
      <c r="W325" s="71"/>
      <c r="X325" s="113"/>
      <c r="Y325" s="71"/>
      <c r="Z325" s="71"/>
      <c r="AA325" s="71"/>
    </row>
    <row r="326" spans="1:27" ht="14.25" customHeight="1" x14ac:dyDescent="0.25">
      <c r="A326" s="71"/>
      <c r="B326" s="71"/>
      <c r="C326" s="71"/>
      <c r="D326" s="71"/>
      <c r="E326" s="71"/>
      <c r="F326" s="71"/>
      <c r="G326" s="71"/>
      <c r="H326" s="71"/>
      <c r="I326" s="71"/>
      <c r="J326" s="71"/>
      <c r="K326" s="71"/>
      <c r="L326" s="71"/>
      <c r="M326" s="71"/>
      <c r="N326" s="71"/>
      <c r="O326" s="71"/>
      <c r="P326" s="71"/>
      <c r="Q326" s="148"/>
      <c r="R326" s="71"/>
      <c r="S326" s="71"/>
      <c r="T326" s="71"/>
      <c r="U326" s="71"/>
      <c r="V326" s="71"/>
      <c r="W326" s="71"/>
      <c r="X326" s="113"/>
      <c r="Y326" s="71"/>
      <c r="Z326" s="71"/>
      <c r="AA326" s="71"/>
    </row>
    <row r="327" spans="1:27" ht="14.25" customHeight="1" x14ac:dyDescent="0.25">
      <c r="A327" s="71"/>
      <c r="B327" s="71"/>
      <c r="C327" s="71"/>
      <c r="D327" s="71"/>
      <c r="E327" s="71"/>
      <c r="F327" s="71"/>
      <c r="G327" s="71"/>
      <c r="H327" s="71"/>
      <c r="I327" s="71"/>
      <c r="J327" s="71"/>
      <c r="K327" s="71"/>
      <c r="L327" s="71"/>
      <c r="M327" s="71"/>
      <c r="N327" s="71"/>
      <c r="O327" s="71"/>
      <c r="P327" s="71"/>
      <c r="Q327" s="148"/>
      <c r="R327" s="71"/>
      <c r="S327" s="71"/>
      <c r="T327" s="71"/>
      <c r="U327" s="71"/>
      <c r="V327" s="71"/>
      <c r="W327" s="71"/>
      <c r="X327" s="113"/>
      <c r="Y327" s="71"/>
      <c r="Z327" s="71"/>
      <c r="AA327" s="71"/>
    </row>
    <row r="328" spans="1:27" ht="14.25" customHeight="1" x14ac:dyDescent="0.25">
      <c r="A328" s="71"/>
      <c r="B328" s="71"/>
      <c r="C328" s="71"/>
      <c r="D328" s="71"/>
      <c r="E328" s="71"/>
      <c r="F328" s="71"/>
      <c r="G328" s="71"/>
      <c r="H328" s="71"/>
      <c r="I328" s="71"/>
      <c r="J328" s="71"/>
      <c r="K328" s="71"/>
      <c r="L328" s="71"/>
      <c r="M328" s="71"/>
      <c r="N328" s="71"/>
      <c r="O328" s="71"/>
      <c r="P328" s="71"/>
      <c r="Q328" s="148"/>
      <c r="R328" s="71"/>
      <c r="S328" s="71"/>
      <c r="T328" s="71"/>
      <c r="U328" s="71"/>
      <c r="V328" s="71"/>
      <c r="W328" s="71"/>
      <c r="X328" s="113"/>
      <c r="Y328" s="71"/>
      <c r="Z328" s="71"/>
      <c r="AA328" s="71"/>
    </row>
    <row r="329" spans="1:27" ht="14.25" customHeight="1" x14ac:dyDescent="0.25">
      <c r="A329" s="71"/>
      <c r="B329" s="71"/>
      <c r="C329" s="71"/>
      <c r="D329" s="71"/>
      <c r="E329" s="71"/>
      <c r="F329" s="71"/>
      <c r="G329" s="71"/>
      <c r="H329" s="71"/>
      <c r="I329" s="71"/>
      <c r="J329" s="71"/>
      <c r="K329" s="71"/>
      <c r="L329" s="71"/>
      <c r="M329" s="71"/>
      <c r="N329" s="71"/>
      <c r="O329" s="71"/>
      <c r="P329" s="71"/>
      <c r="Q329" s="148"/>
      <c r="R329" s="71"/>
      <c r="S329" s="71"/>
      <c r="T329" s="71"/>
      <c r="U329" s="71"/>
      <c r="V329" s="71"/>
      <c r="W329" s="71"/>
      <c r="X329" s="113"/>
      <c r="Y329" s="71"/>
      <c r="Z329" s="71"/>
      <c r="AA329" s="71"/>
    </row>
    <row r="330" spans="1:27" ht="14.25" customHeight="1" x14ac:dyDescent="0.25">
      <c r="A330" s="71"/>
      <c r="B330" s="71"/>
      <c r="C330" s="71"/>
      <c r="D330" s="71"/>
      <c r="E330" s="71"/>
      <c r="F330" s="71"/>
      <c r="G330" s="71"/>
      <c r="H330" s="71"/>
      <c r="I330" s="71"/>
      <c r="J330" s="71"/>
      <c r="K330" s="71"/>
      <c r="L330" s="71"/>
      <c r="M330" s="71"/>
      <c r="N330" s="71"/>
      <c r="O330" s="71"/>
      <c r="P330" s="71"/>
      <c r="Q330" s="148"/>
      <c r="R330" s="71"/>
      <c r="S330" s="71"/>
      <c r="T330" s="71"/>
      <c r="U330" s="71"/>
      <c r="V330" s="71"/>
      <c r="W330" s="71"/>
      <c r="X330" s="113"/>
      <c r="Y330" s="71"/>
      <c r="Z330" s="71"/>
      <c r="AA330" s="71"/>
    </row>
    <row r="331" spans="1:27" ht="14.25" customHeight="1" x14ac:dyDescent="0.25">
      <c r="A331" s="71"/>
      <c r="B331" s="71"/>
      <c r="C331" s="71"/>
      <c r="D331" s="71"/>
      <c r="E331" s="71"/>
      <c r="F331" s="71"/>
      <c r="G331" s="71"/>
      <c r="H331" s="71"/>
      <c r="I331" s="71"/>
      <c r="J331" s="71"/>
      <c r="K331" s="71"/>
      <c r="L331" s="71"/>
      <c r="M331" s="71"/>
      <c r="N331" s="71"/>
      <c r="O331" s="71"/>
      <c r="P331" s="71"/>
      <c r="Q331" s="148"/>
      <c r="R331" s="71"/>
      <c r="S331" s="71"/>
      <c r="T331" s="71"/>
      <c r="U331" s="71"/>
      <c r="V331" s="71"/>
      <c r="W331" s="71"/>
      <c r="X331" s="113"/>
      <c r="Y331" s="71"/>
      <c r="Z331" s="71"/>
      <c r="AA331" s="71"/>
    </row>
    <row r="332" spans="1:27" ht="14.25" customHeight="1" x14ac:dyDescent="0.25">
      <c r="A332" s="71"/>
      <c r="B332" s="71"/>
      <c r="C332" s="71"/>
      <c r="D332" s="71"/>
      <c r="E332" s="71"/>
      <c r="F332" s="71"/>
      <c r="G332" s="71"/>
      <c r="H332" s="71"/>
      <c r="I332" s="71"/>
      <c r="J332" s="71"/>
      <c r="K332" s="71"/>
      <c r="L332" s="71"/>
      <c r="M332" s="71"/>
      <c r="N332" s="71"/>
      <c r="O332" s="71"/>
      <c r="P332" s="71"/>
      <c r="Q332" s="148"/>
      <c r="R332" s="71"/>
      <c r="S332" s="71"/>
      <c r="T332" s="71"/>
      <c r="U332" s="71"/>
      <c r="V332" s="71"/>
      <c r="W332" s="71"/>
      <c r="X332" s="113"/>
      <c r="Y332" s="71"/>
      <c r="Z332" s="71"/>
      <c r="AA332" s="71"/>
    </row>
    <row r="333" spans="1:27" ht="14.25" customHeight="1" x14ac:dyDescent="0.25">
      <c r="A333" s="71"/>
      <c r="B333" s="71"/>
      <c r="C333" s="71"/>
      <c r="D333" s="71"/>
      <c r="E333" s="71"/>
      <c r="F333" s="71"/>
      <c r="G333" s="71"/>
      <c r="H333" s="71"/>
      <c r="I333" s="71"/>
      <c r="J333" s="71"/>
      <c r="K333" s="71"/>
      <c r="L333" s="71"/>
      <c r="M333" s="71"/>
      <c r="N333" s="71"/>
      <c r="O333" s="71"/>
      <c r="P333" s="71"/>
      <c r="Q333" s="148"/>
      <c r="R333" s="71"/>
      <c r="S333" s="71"/>
      <c r="T333" s="71"/>
      <c r="U333" s="71"/>
      <c r="V333" s="71"/>
      <c r="W333" s="71"/>
      <c r="X333" s="113"/>
      <c r="Y333" s="71"/>
      <c r="Z333" s="71"/>
      <c r="AA333" s="71"/>
    </row>
    <row r="334" spans="1:27" ht="14.25" customHeight="1" x14ac:dyDescent="0.25">
      <c r="A334" s="71"/>
      <c r="B334" s="71"/>
      <c r="C334" s="71"/>
      <c r="D334" s="71"/>
      <c r="E334" s="71"/>
      <c r="F334" s="71"/>
      <c r="G334" s="71"/>
      <c r="H334" s="71"/>
      <c r="I334" s="71"/>
      <c r="J334" s="71"/>
      <c r="K334" s="71"/>
      <c r="L334" s="71"/>
      <c r="M334" s="71"/>
      <c r="N334" s="71"/>
      <c r="O334" s="71"/>
      <c r="P334" s="71"/>
      <c r="Q334" s="148"/>
      <c r="R334" s="71"/>
      <c r="S334" s="71"/>
      <c r="T334" s="71"/>
      <c r="U334" s="71"/>
      <c r="V334" s="71"/>
      <c r="W334" s="71"/>
      <c r="X334" s="113"/>
      <c r="Y334" s="71"/>
      <c r="Z334" s="71"/>
      <c r="AA334" s="71"/>
    </row>
    <row r="335" spans="1:27" ht="14.25" customHeight="1" x14ac:dyDescent="0.25">
      <c r="A335" s="71"/>
      <c r="B335" s="71"/>
      <c r="C335" s="71"/>
      <c r="D335" s="71"/>
      <c r="E335" s="71"/>
      <c r="F335" s="71"/>
      <c r="G335" s="71"/>
      <c r="H335" s="71"/>
      <c r="I335" s="71"/>
      <c r="J335" s="71"/>
      <c r="K335" s="71"/>
      <c r="L335" s="71"/>
      <c r="M335" s="71"/>
      <c r="N335" s="71"/>
      <c r="O335" s="71"/>
      <c r="P335" s="71"/>
      <c r="Q335" s="148"/>
      <c r="R335" s="71"/>
      <c r="S335" s="71"/>
      <c r="T335" s="71"/>
      <c r="U335" s="71"/>
      <c r="V335" s="71"/>
      <c r="W335" s="71"/>
      <c r="X335" s="113"/>
      <c r="Y335" s="71"/>
      <c r="Z335" s="71"/>
      <c r="AA335" s="71"/>
    </row>
    <row r="336" spans="1:27" ht="14.25" customHeight="1" x14ac:dyDescent="0.25">
      <c r="A336" s="71"/>
      <c r="B336" s="71"/>
      <c r="C336" s="71"/>
      <c r="D336" s="71"/>
      <c r="E336" s="71"/>
      <c r="F336" s="71"/>
      <c r="G336" s="71"/>
      <c r="H336" s="71"/>
      <c r="I336" s="71"/>
      <c r="J336" s="71"/>
      <c r="K336" s="71"/>
      <c r="L336" s="71"/>
      <c r="M336" s="71"/>
      <c r="N336" s="71"/>
      <c r="O336" s="71"/>
      <c r="P336" s="71"/>
      <c r="Q336" s="148"/>
      <c r="R336" s="71"/>
      <c r="S336" s="71"/>
      <c r="T336" s="71"/>
      <c r="U336" s="71"/>
      <c r="V336" s="71"/>
      <c r="W336" s="71"/>
      <c r="X336" s="113"/>
      <c r="Y336" s="71"/>
      <c r="Z336" s="71"/>
      <c r="AA336" s="71"/>
    </row>
    <row r="337" spans="1:27" ht="14.25" customHeight="1" x14ac:dyDescent="0.25">
      <c r="A337" s="71"/>
      <c r="B337" s="71"/>
      <c r="C337" s="71"/>
      <c r="D337" s="71"/>
      <c r="E337" s="71"/>
      <c r="F337" s="71"/>
      <c r="G337" s="71"/>
      <c r="H337" s="71"/>
      <c r="I337" s="71"/>
      <c r="J337" s="71"/>
      <c r="K337" s="71"/>
      <c r="L337" s="71"/>
      <c r="M337" s="71"/>
      <c r="N337" s="71"/>
      <c r="O337" s="71"/>
      <c r="P337" s="71"/>
      <c r="Q337" s="148"/>
      <c r="R337" s="71"/>
      <c r="S337" s="71"/>
      <c r="T337" s="71"/>
      <c r="U337" s="71"/>
      <c r="V337" s="71"/>
      <c r="W337" s="71"/>
      <c r="X337" s="113"/>
      <c r="Y337" s="71"/>
      <c r="Z337" s="71"/>
      <c r="AA337" s="71"/>
    </row>
    <row r="338" spans="1:27" ht="14.25" customHeight="1" x14ac:dyDescent="0.25">
      <c r="A338" s="71"/>
      <c r="B338" s="71"/>
      <c r="C338" s="71"/>
      <c r="D338" s="71"/>
      <c r="E338" s="71"/>
      <c r="F338" s="71"/>
      <c r="G338" s="71"/>
      <c r="H338" s="71"/>
      <c r="I338" s="71"/>
      <c r="J338" s="71"/>
      <c r="K338" s="71"/>
      <c r="L338" s="71"/>
      <c r="M338" s="71"/>
      <c r="N338" s="71"/>
      <c r="O338" s="71"/>
      <c r="P338" s="71"/>
      <c r="Q338" s="148"/>
      <c r="R338" s="71"/>
      <c r="S338" s="71"/>
      <c r="T338" s="71"/>
      <c r="U338" s="71"/>
      <c r="V338" s="71"/>
      <c r="W338" s="71"/>
      <c r="X338" s="113"/>
      <c r="Y338" s="71"/>
      <c r="Z338" s="71"/>
      <c r="AA338" s="71"/>
    </row>
    <row r="339" spans="1:27" ht="14.25" customHeight="1" x14ac:dyDescent="0.25">
      <c r="A339" s="71"/>
      <c r="B339" s="71"/>
      <c r="C339" s="71"/>
      <c r="D339" s="71"/>
      <c r="E339" s="71"/>
      <c r="F339" s="71"/>
      <c r="G339" s="71"/>
      <c r="H339" s="71"/>
      <c r="I339" s="71"/>
      <c r="J339" s="71"/>
      <c r="K339" s="71"/>
      <c r="L339" s="71"/>
      <c r="M339" s="71"/>
      <c r="N339" s="71"/>
      <c r="O339" s="71"/>
      <c r="P339" s="71"/>
      <c r="Q339" s="148"/>
      <c r="R339" s="71"/>
      <c r="S339" s="71"/>
      <c r="T339" s="71"/>
      <c r="U339" s="71"/>
      <c r="V339" s="71"/>
      <c r="W339" s="71"/>
      <c r="X339" s="113"/>
      <c r="Y339" s="71"/>
      <c r="Z339" s="71"/>
      <c r="AA339" s="71"/>
    </row>
    <row r="340" spans="1:27" ht="14.25" customHeight="1" x14ac:dyDescent="0.25">
      <c r="A340" s="71"/>
      <c r="B340" s="71"/>
      <c r="C340" s="71"/>
      <c r="D340" s="71"/>
      <c r="E340" s="71"/>
      <c r="F340" s="71"/>
      <c r="G340" s="71"/>
      <c r="H340" s="71"/>
      <c r="I340" s="71"/>
      <c r="J340" s="71"/>
      <c r="K340" s="71"/>
      <c r="L340" s="71"/>
      <c r="M340" s="71"/>
      <c r="N340" s="71"/>
      <c r="O340" s="71"/>
      <c r="P340" s="71"/>
      <c r="Q340" s="148"/>
      <c r="R340" s="71"/>
      <c r="S340" s="71"/>
      <c r="T340" s="71"/>
      <c r="U340" s="71"/>
      <c r="V340" s="71"/>
      <c r="W340" s="71"/>
      <c r="X340" s="113"/>
      <c r="Y340" s="71"/>
      <c r="Z340" s="71"/>
      <c r="AA340" s="71"/>
    </row>
    <row r="341" spans="1:27" ht="14.25" customHeight="1" x14ac:dyDescent="0.25">
      <c r="A341" s="71"/>
      <c r="B341" s="71"/>
      <c r="C341" s="71"/>
      <c r="D341" s="71"/>
      <c r="E341" s="71"/>
      <c r="F341" s="71"/>
      <c r="G341" s="71"/>
      <c r="H341" s="71"/>
      <c r="I341" s="71"/>
      <c r="J341" s="71"/>
      <c r="K341" s="71"/>
      <c r="L341" s="71"/>
      <c r="M341" s="71"/>
      <c r="N341" s="71"/>
      <c r="O341" s="71"/>
      <c r="P341" s="71"/>
      <c r="Q341" s="148"/>
      <c r="R341" s="71"/>
      <c r="S341" s="71"/>
      <c r="T341" s="71"/>
      <c r="U341" s="71"/>
      <c r="V341" s="71"/>
      <c r="W341" s="71"/>
      <c r="X341" s="113"/>
      <c r="Y341" s="71"/>
      <c r="Z341" s="71"/>
      <c r="AA341" s="71"/>
    </row>
    <row r="342" spans="1:27" ht="14.25" customHeight="1" x14ac:dyDescent="0.25">
      <c r="A342" s="71"/>
      <c r="B342" s="71"/>
      <c r="C342" s="71"/>
      <c r="D342" s="71"/>
      <c r="E342" s="71"/>
      <c r="F342" s="71"/>
      <c r="G342" s="71"/>
      <c r="H342" s="71"/>
      <c r="I342" s="71"/>
      <c r="J342" s="71"/>
      <c r="K342" s="71"/>
      <c r="L342" s="71"/>
      <c r="M342" s="71"/>
      <c r="N342" s="71"/>
      <c r="O342" s="71"/>
      <c r="P342" s="71"/>
      <c r="Q342" s="148"/>
      <c r="R342" s="71"/>
      <c r="S342" s="71"/>
      <c r="T342" s="71"/>
      <c r="U342" s="71"/>
      <c r="V342" s="71"/>
      <c r="W342" s="71"/>
      <c r="X342" s="113"/>
      <c r="Y342" s="71"/>
      <c r="Z342" s="71"/>
      <c r="AA342" s="71"/>
    </row>
    <row r="343" spans="1:27" ht="14.25" customHeight="1" x14ac:dyDescent="0.25">
      <c r="A343" s="71"/>
      <c r="B343" s="71"/>
      <c r="C343" s="71"/>
      <c r="D343" s="71"/>
      <c r="E343" s="71"/>
      <c r="F343" s="71"/>
      <c r="G343" s="71"/>
      <c r="H343" s="71"/>
      <c r="I343" s="71"/>
      <c r="J343" s="71"/>
      <c r="K343" s="71"/>
      <c r="L343" s="71"/>
      <c r="M343" s="71"/>
      <c r="N343" s="71"/>
      <c r="O343" s="71"/>
      <c r="P343" s="71"/>
      <c r="Q343" s="148"/>
      <c r="R343" s="71"/>
      <c r="S343" s="71"/>
      <c r="T343" s="71"/>
      <c r="U343" s="71"/>
      <c r="V343" s="71"/>
      <c r="W343" s="71"/>
      <c r="X343" s="113"/>
      <c r="Y343" s="71"/>
      <c r="Z343" s="71"/>
      <c r="AA343" s="71"/>
    </row>
    <row r="344" spans="1:27" ht="14.25" customHeight="1" x14ac:dyDescent="0.25">
      <c r="A344" s="71"/>
      <c r="B344" s="71"/>
      <c r="C344" s="71"/>
      <c r="D344" s="71"/>
      <c r="E344" s="71"/>
      <c r="F344" s="71"/>
      <c r="G344" s="71"/>
      <c r="H344" s="71"/>
      <c r="I344" s="71"/>
      <c r="J344" s="71"/>
      <c r="K344" s="71"/>
      <c r="L344" s="71"/>
      <c r="M344" s="71"/>
      <c r="N344" s="71"/>
      <c r="O344" s="71"/>
      <c r="P344" s="71"/>
      <c r="Q344" s="148"/>
      <c r="R344" s="71"/>
      <c r="S344" s="71"/>
      <c r="T344" s="71"/>
      <c r="U344" s="71"/>
      <c r="V344" s="71"/>
      <c r="W344" s="71"/>
      <c r="X344" s="113"/>
      <c r="Y344" s="71"/>
      <c r="Z344" s="71"/>
      <c r="AA344" s="71"/>
    </row>
    <row r="345" spans="1:27" ht="14.25" customHeight="1" x14ac:dyDescent="0.25">
      <c r="A345" s="71"/>
      <c r="B345" s="71"/>
      <c r="C345" s="71"/>
      <c r="D345" s="71"/>
      <c r="E345" s="71"/>
      <c r="F345" s="71"/>
      <c r="G345" s="71"/>
      <c r="H345" s="71"/>
      <c r="I345" s="71"/>
      <c r="J345" s="71"/>
      <c r="K345" s="71"/>
      <c r="L345" s="71"/>
      <c r="M345" s="71"/>
      <c r="N345" s="71"/>
      <c r="O345" s="71"/>
      <c r="P345" s="71"/>
      <c r="Q345" s="148"/>
      <c r="R345" s="71"/>
      <c r="S345" s="71"/>
      <c r="T345" s="71"/>
      <c r="U345" s="71"/>
      <c r="V345" s="71"/>
      <c r="W345" s="71"/>
      <c r="X345" s="113"/>
      <c r="Y345" s="71"/>
      <c r="Z345" s="71"/>
      <c r="AA345" s="71"/>
    </row>
    <row r="346" spans="1:27" ht="14.25" customHeight="1" x14ac:dyDescent="0.25">
      <c r="A346" s="71"/>
      <c r="B346" s="71"/>
      <c r="C346" s="71"/>
      <c r="D346" s="71"/>
      <c r="E346" s="71"/>
      <c r="F346" s="71"/>
      <c r="G346" s="71"/>
      <c r="H346" s="71"/>
      <c r="I346" s="71"/>
      <c r="J346" s="71"/>
      <c r="K346" s="71"/>
      <c r="L346" s="71"/>
      <c r="M346" s="71"/>
      <c r="N346" s="71"/>
      <c r="O346" s="71"/>
      <c r="P346" s="71"/>
      <c r="Q346" s="148"/>
      <c r="R346" s="71"/>
      <c r="S346" s="71"/>
      <c r="T346" s="71"/>
      <c r="U346" s="71"/>
      <c r="V346" s="71"/>
      <c r="W346" s="71"/>
      <c r="X346" s="113"/>
      <c r="Y346" s="71"/>
      <c r="Z346" s="71"/>
      <c r="AA346" s="71"/>
    </row>
    <row r="347" spans="1:27" ht="14.25" customHeight="1" x14ac:dyDescent="0.25">
      <c r="A347" s="71"/>
      <c r="B347" s="71"/>
      <c r="C347" s="71"/>
      <c r="D347" s="71"/>
      <c r="E347" s="71"/>
      <c r="F347" s="71"/>
      <c r="G347" s="71"/>
      <c r="H347" s="71"/>
      <c r="I347" s="71"/>
      <c r="J347" s="71"/>
      <c r="K347" s="71"/>
      <c r="L347" s="71"/>
      <c r="M347" s="71"/>
      <c r="N347" s="71"/>
      <c r="O347" s="71"/>
      <c r="P347" s="71"/>
      <c r="Q347" s="148"/>
      <c r="R347" s="71"/>
      <c r="S347" s="71"/>
      <c r="T347" s="71"/>
      <c r="U347" s="71"/>
      <c r="V347" s="71"/>
      <c r="W347" s="71"/>
      <c r="X347" s="113"/>
      <c r="Y347" s="71"/>
      <c r="Z347" s="71"/>
      <c r="AA347" s="71"/>
    </row>
    <row r="348" spans="1:27" ht="14.25" customHeight="1" x14ac:dyDescent="0.25">
      <c r="A348" s="71"/>
      <c r="B348" s="71"/>
      <c r="C348" s="71"/>
      <c r="D348" s="71"/>
      <c r="E348" s="71"/>
      <c r="F348" s="71"/>
      <c r="G348" s="71"/>
      <c r="H348" s="71"/>
      <c r="I348" s="71"/>
      <c r="J348" s="71"/>
      <c r="K348" s="71"/>
      <c r="L348" s="71"/>
      <c r="M348" s="71"/>
      <c r="N348" s="71"/>
      <c r="O348" s="71"/>
      <c r="P348" s="71"/>
      <c r="Q348" s="148"/>
      <c r="R348" s="71"/>
      <c r="S348" s="71"/>
      <c r="T348" s="71"/>
      <c r="U348" s="71"/>
      <c r="V348" s="71"/>
      <c r="W348" s="71"/>
      <c r="X348" s="113"/>
      <c r="Y348" s="71"/>
      <c r="Z348" s="71"/>
      <c r="AA348" s="71"/>
    </row>
    <row r="349" spans="1:27" ht="14.25" customHeight="1" x14ac:dyDescent="0.25">
      <c r="A349" s="71"/>
      <c r="B349" s="71"/>
      <c r="C349" s="71"/>
      <c r="D349" s="71"/>
      <c r="E349" s="71"/>
      <c r="F349" s="71"/>
      <c r="G349" s="71"/>
      <c r="H349" s="71"/>
      <c r="I349" s="71"/>
      <c r="J349" s="71"/>
      <c r="K349" s="71"/>
      <c r="L349" s="71"/>
      <c r="M349" s="71"/>
      <c r="N349" s="71"/>
      <c r="O349" s="71"/>
      <c r="P349" s="71"/>
      <c r="Q349" s="148"/>
      <c r="R349" s="71"/>
      <c r="S349" s="71"/>
      <c r="T349" s="71"/>
      <c r="U349" s="71"/>
      <c r="V349" s="71"/>
      <c r="W349" s="71"/>
      <c r="X349" s="113"/>
      <c r="Y349" s="71"/>
      <c r="Z349" s="71"/>
      <c r="AA349" s="71"/>
    </row>
    <row r="350" spans="1:27" ht="14.25" customHeight="1" x14ac:dyDescent="0.25">
      <c r="A350" s="71"/>
      <c r="B350" s="71"/>
      <c r="C350" s="71"/>
      <c r="D350" s="71"/>
      <c r="E350" s="71"/>
      <c r="F350" s="71"/>
      <c r="G350" s="71"/>
      <c r="H350" s="71"/>
      <c r="I350" s="71"/>
      <c r="J350" s="71"/>
      <c r="K350" s="71"/>
      <c r="L350" s="71"/>
      <c r="M350" s="71"/>
      <c r="N350" s="71"/>
      <c r="O350" s="71"/>
      <c r="P350" s="71"/>
      <c r="Q350" s="148"/>
      <c r="R350" s="71"/>
      <c r="S350" s="71"/>
      <c r="T350" s="71"/>
      <c r="U350" s="71"/>
      <c r="V350" s="71"/>
      <c r="W350" s="71"/>
      <c r="X350" s="113"/>
      <c r="Y350" s="71"/>
      <c r="Z350" s="71"/>
      <c r="AA350" s="71"/>
    </row>
    <row r="351" spans="1:27" ht="14.25" customHeight="1" x14ac:dyDescent="0.25">
      <c r="A351" s="71"/>
      <c r="B351" s="71"/>
      <c r="C351" s="71"/>
      <c r="D351" s="71"/>
      <c r="E351" s="71"/>
      <c r="F351" s="71"/>
      <c r="G351" s="71"/>
      <c r="H351" s="71"/>
      <c r="I351" s="71"/>
      <c r="J351" s="71"/>
      <c r="K351" s="71"/>
      <c r="L351" s="71"/>
      <c r="M351" s="71"/>
      <c r="N351" s="71"/>
      <c r="O351" s="71"/>
      <c r="P351" s="71"/>
      <c r="Q351" s="148"/>
      <c r="R351" s="71"/>
      <c r="S351" s="71"/>
      <c r="T351" s="71"/>
      <c r="U351" s="71"/>
      <c r="V351" s="71"/>
      <c r="W351" s="71"/>
      <c r="X351" s="113"/>
      <c r="Y351" s="71"/>
      <c r="Z351" s="71"/>
      <c r="AA351" s="71"/>
    </row>
    <row r="352" spans="1:27" ht="14.25" customHeight="1" x14ac:dyDescent="0.25">
      <c r="A352" s="71"/>
      <c r="B352" s="71"/>
      <c r="C352" s="71"/>
      <c r="D352" s="71"/>
      <c r="E352" s="71"/>
      <c r="F352" s="71"/>
      <c r="G352" s="71"/>
      <c r="H352" s="71"/>
      <c r="I352" s="71"/>
      <c r="J352" s="71"/>
      <c r="K352" s="71"/>
      <c r="L352" s="71"/>
      <c r="M352" s="71"/>
      <c r="N352" s="71"/>
      <c r="O352" s="71"/>
      <c r="P352" s="71"/>
      <c r="Q352" s="148"/>
      <c r="R352" s="71"/>
      <c r="S352" s="71"/>
      <c r="T352" s="71"/>
      <c r="U352" s="71"/>
      <c r="V352" s="71"/>
      <c r="W352" s="71"/>
      <c r="X352" s="113"/>
      <c r="Y352" s="71"/>
      <c r="Z352" s="71"/>
      <c r="AA352" s="71"/>
    </row>
    <row r="353" spans="1:27" ht="14.25" customHeight="1" x14ac:dyDescent="0.25">
      <c r="A353" s="71"/>
      <c r="B353" s="71"/>
      <c r="C353" s="71"/>
      <c r="D353" s="71"/>
      <c r="E353" s="71"/>
      <c r="F353" s="71"/>
      <c r="G353" s="71"/>
      <c r="H353" s="71"/>
      <c r="I353" s="71"/>
      <c r="J353" s="71"/>
      <c r="K353" s="71"/>
      <c r="L353" s="71"/>
      <c r="M353" s="71"/>
      <c r="N353" s="71"/>
      <c r="O353" s="71"/>
      <c r="P353" s="71"/>
      <c r="Q353" s="148"/>
      <c r="R353" s="71"/>
      <c r="S353" s="71"/>
      <c r="T353" s="71"/>
      <c r="U353" s="71"/>
      <c r="V353" s="71"/>
      <c r="W353" s="71"/>
      <c r="X353" s="113"/>
      <c r="Y353" s="71"/>
      <c r="Z353" s="71"/>
      <c r="AA353" s="71"/>
    </row>
    <row r="354" spans="1:27" ht="14.25" customHeight="1" x14ac:dyDescent="0.25">
      <c r="A354" s="71"/>
      <c r="B354" s="71"/>
      <c r="C354" s="71"/>
      <c r="D354" s="71"/>
      <c r="E354" s="71"/>
      <c r="F354" s="71"/>
      <c r="G354" s="71"/>
      <c r="H354" s="71"/>
      <c r="I354" s="71"/>
      <c r="J354" s="71"/>
      <c r="K354" s="71"/>
      <c r="L354" s="71"/>
      <c r="M354" s="71"/>
      <c r="N354" s="71"/>
      <c r="O354" s="71"/>
      <c r="P354" s="71"/>
      <c r="Q354" s="148"/>
      <c r="R354" s="71"/>
      <c r="S354" s="71"/>
      <c r="T354" s="71"/>
      <c r="U354" s="71"/>
      <c r="V354" s="71"/>
      <c r="W354" s="71"/>
      <c r="X354" s="113"/>
      <c r="Y354" s="71"/>
      <c r="Z354" s="71"/>
      <c r="AA354" s="71"/>
    </row>
    <row r="355" spans="1:27" ht="14.25" customHeight="1" x14ac:dyDescent="0.25">
      <c r="A355" s="71"/>
      <c r="B355" s="71"/>
      <c r="C355" s="71"/>
      <c r="D355" s="71"/>
      <c r="E355" s="71"/>
      <c r="F355" s="71"/>
      <c r="G355" s="71"/>
      <c r="H355" s="71"/>
      <c r="I355" s="71"/>
      <c r="J355" s="71"/>
      <c r="K355" s="71"/>
      <c r="L355" s="71"/>
      <c r="M355" s="71"/>
      <c r="N355" s="71"/>
      <c r="O355" s="71"/>
      <c r="P355" s="71"/>
      <c r="Q355" s="148"/>
      <c r="R355" s="71"/>
      <c r="S355" s="71"/>
      <c r="T355" s="71"/>
      <c r="U355" s="71"/>
      <c r="V355" s="71"/>
      <c r="W355" s="71"/>
      <c r="X355" s="113"/>
      <c r="Y355" s="71"/>
      <c r="Z355" s="71"/>
      <c r="AA355" s="71"/>
    </row>
    <row r="356" spans="1:27" ht="14.25" customHeight="1" x14ac:dyDescent="0.25">
      <c r="A356" s="71"/>
      <c r="B356" s="71"/>
      <c r="C356" s="71"/>
      <c r="D356" s="71"/>
      <c r="E356" s="71"/>
      <c r="F356" s="71"/>
      <c r="G356" s="71"/>
      <c r="H356" s="71"/>
      <c r="I356" s="71"/>
      <c r="J356" s="71"/>
      <c r="K356" s="71"/>
      <c r="L356" s="71"/>
      <c r="M356" s="71"/>
      <c r="N356" s="71"/>
      <c r="O356" s="71"/>
      <c r="P356" s="71"/>
      <c r="Q356" s="148"/>
      <c r="R356" s="71"/>
      <c r="S356" s="71"/>
      <c r="T356" s="71"/>
      <c r="U356" s="71"/>
      <c r="V356" s="71"/>
      <c r="W356" s="71"/>
      <c r="X356" s="113"/>
      <c r="Y356" s="71"/>
      <c r="Z356" s="71"/>
      <c r="AA356" s="71"/>
    </row>
    <row r="357" spans="1:27" ht="14.25" customHeight="1" x14ac:dyDescent="0.25">
      <c r="A357" s="71"/>
      <c r="B357" s="71"/>
      <c r="C357" s="71"/>
      <c r="D357" s="71"/>
      <c r="E357" s="71"/>
      <c r="F357" s="71"/>
      <c r="G357" s="71"/>
      <c r="H357" s="71"/>
      <c r="I357" s="71"/>
      <c r="J357" s="71"/>
      <c r="K357" s="71"/>
      <c r="L357" s="71"/>
      <c r="M357" s="71"/>
      <c r="N357" s="71"/>
      <c r="O357" s="71"/>
      <c r="P357" s="71"/>
      <c r="Q357" s="148"/>
      <c r="R357" s="71"/>
      <c r="S357" s="71"/>
      <c r="T357" s="71"/>
      <c r="U357" s="71"/>
      <c r="V357" s="71"/>
      <c r="W357" s="71"/>
      <c r="X357" s="113"/>
      <c r="Y357" s="71"/>
      <c r="Z357" s="71"/>
      <c r="AA357" s="71"/>
    </row>
    <row r="358" spans="1:27" ht="14.25" customHeight="1" x14ac:dyDescent="0.25">
      <c r="A358" s="71"/>
      <c r="B358" s="71"/>
      <c r="C358" s="71"/>
      <c r="D358" s="71"/>
      <c r="E358" s="71"/>
      <c r="F358" s="71"/>
      <c r="G358" s="71"/>
      <c r="H358" s="71"/>
      <c r="I358" s="71"/>
      <c r="J358" s="71"/>
      <c r="K358" s="71"/>
      <c r="L358" s="71"/>
      <c r="M358" s="71"/>
      <c r="N358" s="71"/>
      <c r="O358" s="71"/>
      <c r="P358" s="71"/>
      <c r="Q358" s="148"/>
      <c r="R358" s="71"/>
      <c r="S358" s="71"/>
      <c r="T358" s="71"/>
      <c r="U358" s="71"/>
      <c r="V358" s="71"/>
      <c r="W358" s="71"/>
      <c r="X358" s="113"/>
      <c r="Y358" s="71"/>
      <c r="Z358" s="71"/>
      <c r="AA358" s="71"/>
    </row>
    <row r="359" spans="1:27" ht="14.25" customHeight="1" x14ac:dyDescent="0.25">
      <c r="A359" s="71"/>
      <c r="B359" s="71"/>
      <c r="C359" s="71"/>
      <c r="D359" s="71"/>
      <c r="E359" s="71"/>
      <c r="F359" s="71"/>
      <c r="G359" s="71"/>
      <c r="H359" s="71"/>
      <c r="I359" s="71"/>
      <c r="J359" s="71"/>
      <c r="K359" s="71"/>
      <c r="L359" s="71"/>
      <c r="M359" s="71"/>
      <c r="N359" s="71"/>
      <c r="O359" s="71"/>
      <c r="P359" s="71"/>
      <c r="Q359" s="148"/>
      <c r="R359" s="71"/>
      <c r="S359" s="71"/>
      <c r="T359" s="71"/>
      <c r="U359" s="71"/>
      <c r="V359" s="71"/>
      <c r="W359" s="71"/>
      <c r="X359" s="113"/>
      <c r="Y359" s="71"/>
      <c r="Z359" s="71"/>
      <c r="AA359" s="71"/>
    </row>
    <row r="360" spans="1:27" ht="14.25" customHeight="1" x14ac:dyDescent="0.25">
      <c r="A360" s="71"/>
      <c r="B360" s="71"/>
      <c r="C360" s="71"/>
      <c r="D360" s="71"/>
      <c r="E360" s="71"/>
      <c r="F360" s="71"/>
      <c r="G360" s="71"/>
      <c r="H360" s="71"/>
      <c r="I360" s="71"/>
      <c r="J360" s="71"/>
      <c r="K360" s="71"/>
      <c r="L360" s="71"/>
      <c r="M360" s="71"/>
      <c r="N360" s="71"/>
      <c r="O360" s="71"/>
      <c r="P360" s="71"/>
      <c r="Q360" s="148"/>
      <c r="R360" s="71"/>
      <c r="S360" s="71"/>
      <c r="T360" s="71"/>
      <c r="U360" s="71"/>
      <c r="V360" s="71"/>
      <c r="W360" s="71"/>
      <c r="X360" s="113"/>
      <c r="Y360" s="71"/>
      <c r="Z360" s="71"/>
      <c r="AA360" s="71"/>
    </row>
    <row r="361" spans="1:27" ht="14.25" customHeight="1" x14ac:dyDescent="0.25">
      <c r="A361" s="71"/>
      <c r="B361" s="71"/>
      <c r="C361" s="71"/>
      <c r="D361" s="71"/>
      <c r="E361" s="71"/>
      <c r="F361" s="71"/>
      <c r="G361" s="71"/>
      <c r="H361" s="71"/>
      <c r="I361" s="71"/>
      <c r="J361" s="71"/>
      <c r="K361" s="71"/>
      <c r="L361" s="71"/>
      <c r="M361" s="71"/>
      <c r="N361" s="71"/>
      <c r="O361" s="71"/>
      <c r="P361" s="71"/>
      <c r="Q361" s="148"/>
      <c r="R361" s="71"/>
      <c r="S361" s="71"/>
      <c r="T361" s="71"/>
      <c r="U361" s="71"/>
      <c r="V361" s="71"/>
      <c r="W361" s="71"/>
      <c r="X361" s="113"/>
      <c r="Y361" s="71"/>
      <c r="Z361" s="71"/>
      <c r="AA361" s="71"/>
    </row>
    <row r="362" spans="1:27" ht="14.25" customHeight="1" x14ac:dyDescent="0.25">
      <c r="A362" s="71"/>
      <c r="B362" s="71"/>
      <c r="C362" s="71"/>
      <c r="D362" s="71"/>
      <c r="E362" s="71"/>
      <c r="F362" s="71"/>
      <c r="G362" s="71"/>
      <c r="H362" s="71"/>
      <c r="I362" s="71"/>
      <c r="J362" s="71"/>
      <c r="K362" s="71"/>
      <c r="L362" s="71"/>
      <c r="M362" s="71"/>
      <c r="N362" s="71"/>
      <c r="O362" s="71"/>
      <c r="P362" s="71"/>
      <c r="Q362" s="148"/>
      <c r="R362" s="71"/>
      <c r="S362" s="71"/>
      <c r="T362" s="71"/>
      <c r="U362" s="71"/>
      <c r="V362" s="71"/>
      <c r="W362" s="71"/>
      <c r="X362" s="113"/>
      <c r="Y362" s="71"/>
      <c r="Z362" s="71"/>
      <c r="AA362" s="71"/>
    </row>
    <row r="363" spans="1:27" ht="14.25" customHeight="1" x14ac:dyDescent="0.25">
      <c r="A363" s="71"/>
      <c r="B363" s="71"/>
      <c r="C363" s="71"/>
      <c r="D363" s="71"/>
      <c r="E363" s="71"/>
      <c r="F363" s="71"/>
      <c r="G363" s="71"/>
      <c r="H363" s="71"/>
      <c r="I363" s="71"/>
      <c r="J363" s="71"/>
      <c r="K363" s="71"/>
      <c r="L363" s="71"/>
      <c r="M363" s="71"/>
      <c r="N363" s="71"/>
      <c r="O363" s="71"/>
      <c r="P363" s="71"/>
      <c r="Q363" s="148"/>
      <c r="R363" s="71"/>
      <c r="S363" s="71"/>
      <c r="T363" s="71"/>
      <c r="U363" s="71"/>
      <c r="V363" s="71"/>
      <c r="W363" s="71"/>
      <c r="X363" s="113"/>
      <c r="Y363" s="71"/>
      <c r="Z363" s="71"/>
      <c r="AA363" s="71"/>
    </row>
    <row r="364" spans="1:27" ht="14.25" customHeight="1" x14ac:dyDescent="0.25">
      <c r="A364" s="71"/>
      <c r="B364" s="71"/>
      <c r="C364" s="71"/>
      <c r="D364" s="71"/>
      <c r="E364" s="71"/>
      <c r="F364" s="71"/>
      <c r="G364" s="71"/>
      <c r="H364" s="71"/>
      <c r="I364" s="71"/>
      <c r="J364" s="71"/>
      <c r="K364" s="71"/>
      <c r="L364" s="71"/>
      <c r="M364" s="71"/>
      <c r="N364" s="71"/>
      <c r="O364" s="71"/>
      <c r="P364" s="71"/>
      <c r="Q364" s="148"/>
      <c r="R364" s="71"/>
      <c r="S364" s="71"/>
      <c r="T364" s="71"/>
      <c r="U364" s="71"/>
      <c r="V364" s="71"/>
      <c r="W364" s="71"/>
      <c r="X364" s="113"/>
      <c r="Y364" s="71"/>
      <c r="Z364" s="71"/>
      <c r="AA364" s="71"/>
    </row>
    <row r="365" spans="1:27" ht="14.25" customHeight="1" x14ac:dyDescent="0.25">
      <c r="A365" s="71"/>
      <c r="B365" s="71"/>
      <c r="C365" s="71"/>
      <c r="D365" s="71"/>
      <c r="E365" s="71"/>
      <c r="F365" s="71"/>
      <c r="G365" s="71"/>
      <c r="H365" s="71"/>
      <c r="I365" s="71"/>
      <c r="J365" s="71"/>
      <c r="K365" s="71"/>
      <c r="L365" s="71"/>
      <c r="M365" s="71"/>
      <c r="N365" s="71"/>
      <c r="O365" s="71"/>
      <c r="P365" s="71"/>
      <c r="Q365" s="148"/>
      <c r="R365" s="71"/>
      <c r="S365" s="71"/>
      <c r="T365" s="71"/>
      <c r="U365" s="71"/>
      <c r="V365" s="71"/>
      <c r="W365" s="71"/>
      <c r="X365" s="113"/>
      <c r="Y365" s="71"/>
      <c r="Z365" s="71"/>
      <c r="AA365" s="71"/>
    </row>
    <row r="366" spans="1:27" ht="14.25" customHeight="1" x14ac:dyDescent="0.25">
      <c r="A366" s="71"/>
      <c r="B366" s="71"/>
      <c r="C366" s="71"/>
      <c r="D366" s="71"/>
      <c r="E366" s="71"/>
      <c r="F366" s="71"/>
      <c r="G366" s="71"/>
      <c r="H366" s="71"/>
      <c r="I366" s="71"/>
      <c r="J366" s="71"/>
      <c r="K366" s="71"/>
      <c r="L366" s="71"/>
      <c r="M366" s="71"/>
      <c r="N366" s="71"/>
      <c r="O366" s="71"/>
      <c r="P366" s="71"/>
      <c r="Q366" s="148"/>
      <c r="R366" s="71"/>
      <c r="S366" s="71"/>
      <c r="T366" s="71"/>
      <c r="U366" s="71"/>
      <c r="V366" s="71"/>
      <c r="W366" s="71"/>
      <c r="X366" s="113"/>
      <c r="Y366" s="71"/>
      <c r="Z366" s="71"/>
      <c r="AA366" s="71"/>
    </row>
    <row r="367" spans="1:27" ht="14.25" customHeight="1" x14ac:dyDescent="0.25">
      <c r="A367" s="71"/>
      <c r="B367" s="71"/>
      <c r="C367" s="71"/>
      <c r="D367" s="71"/>
      <c r="E367" s="71"/>
      <c r="F367" s="71"/>
      <c r="G367" s="71"/>
      <c r="H367" s="71"/>
      <c r="I367" s="71"/>
      <c r="J367" s="71"/>
      <c r="K367" s="71"/>
      <c r="L367" s="71"/>
      <c r="M367" s="71"/>
      <c r="N367" s="71"/>
      <c r="O367" s="71"/>
      <c r="P367" s="71"/>
      <c r="Q367" s="148"/>
      <c r="R367" s="71"/>
      <c r="S367" s="71"/>
      <c r="T367" s="71"/>
      <c r="U367" s="71"/>
      <c r="V367" s="71"/>
      <c r="W367" s="71"/>
      <c r="X367" s="113"/>
      <c r="Y367" s="71"/>
      <c r="Z367" s="71"/>
      <c r="AA367" s="71"/>
    </row>
    <row r="368" spans="1:27" ht="14.25" customHeight="1" x14ac:dyDescent="0.25">
      <c r="A368" s="71"/>
      <c r="B368" s="71"/>
      <c r="C368" s="71"/>
      <c r="D368" s="71"/>
      <c r="E368" s="71"/>
      <c r="F368" s="71"/>
      <c r="G368" s="71"/>
      <c r="H368" s="71"/>
      <c r="I368" s="71"/>
      <c r="J368" s="71"/>
      <c r="K368" s="71"/>
      <c r="L368" s="71"/>
      <c r="M368" s="71"/>
      <c r="N368" s="71"/>
      <c r="O368" s="71"/>
      <c r="P368" s="71"/>
      <c r="Q368" s="148"/>
      <c r="R368" s="71"/>
      <c r="S368" s="71"/>
      <c r="T368" s="71"/>
      <c r="U368" s="71"/>
      <c r="V368" s="71"/>
      <c r="W368" s="71"/>
      <c r="X368" s="113"/>
      <c r="Y368" s="71"/>
      <c r="Z368" s="71"/>
      <c r="AA368" s="71"/>
    </row>
    <row r="369" spans="1:27" ht="14.25" customHeight="1" x14ac:dyDescent="0.25">
      <c r="A369" s="71"/>
      <c r="B369" s="71"/>
      <c r="C369" s="71"/>
      <c r="D369" s="71"/>
      <c r="E369" s="71"/>
      <c r="F369" s="71"/>
      <c r="G369" s="71"/>
      <c r="H369" s="71"/>
      <c r="I369" s="71"/>
      <c r="J369" s="71"/>
      <c r="K369" s="71"/>
      <c r="L369" s="71"/>
      <c r="M369" s="71"/>
      <c r="N369" s="71"/>
      <c r="O369" s="71"/>
      <c r="P369" s="71"/>
      <c r="Q369" s="148"/>
      <c r="R369" s="71"/>
      <c r="S369" s="71"/>
      <c r="T369" s="71"/>
      <c r="U369" s="71"/>
      <c r="V369" s="71"/>
      <c r="W369" s="71"/>
      <c r="X369" s="113"/>
      <c r="Y369" s="71"/>
      <c r="Z369" s="71"/>
      <c r="AA369" s="71"/>
    </row>
    <row r="370" spans="1:27" ht="14.25" customHeight="1" x14ac:dyDescent="0.25">
      <c r="A370" s="71"/>
      <c r="B370" s="71"/>
      <c r="C370" s="71"/>
      <c r="D370" s="71"/>
      <c r="E370" s="71"/>
      <c r="F370" s="71"/>
      <c r="G370" s="71"/>
      <c r="H370" s="71"/>
      <c r="I370" s="71"/>
      <c r="J370" s="71"/>
      <c r="K370" s="71"/>
      <c r="L370" s="71"/>
      <c r="M370" s="71"/>
      <c r="N370" s="71"/>
      <c r="O370" s="71"/>
      <c r="P370" s="71"/>
      <c r="Q370" s="148"/>
      <c r="R370" s="71"/>
      <c r="S370" s="71"/>
      <c r="T370" s="71"/>
      <c r="U370" s="71"/>
      <c r="V370" s="71"/>
      <c r="W370" s="71"/>
      <c r="X370" s="113"/>
      <c r="Y370" s="71"/>
      <c r="Z370" s="71"/>
      <c r="AA370" s="71"/>
    </row>
    <row r="371" spans="1:27" ht="14.25" customHeight="1" x14ac:dyDescent="0.25">
      <c r="A371" s="71"/>
      <c r="B371" s="71"/>
      <c r="C371" s="71"/>
      <c r="D371" s="71"/>
      <c r="E371" s="71"/>
      <c r="F371" s="71"/>
      <c r="G371" s="71"/>
      <c r="H371" s="71"/>
      <c r="I371" s="71"/>
      <c r="J371" s="71"/>
      <c r="K371" s="71"/>
      <c r="L371" s="71"/>
      <c r="M371" s="71"/>
      <c r="N371" s="71"/>
      <c r="O371" s="71"/>
      <c r="P371" s="71"/>
      <c r="Q371" s="148"/>
      <c r="R371" s="71"/>
      <c r="S371" s="71"/>
      <c r="T371" s="71"/>
      <c r="U371" s="71"/>
      <c r="V371" s="71"/>
      <c r="W371" s="71"/>
      <c r="X371" s="113"/>
      <c r="Y371" s="71"/>
      <c r="Z371" s="71"/>
      <c r="AA371" s="71"/>
    </row>
    <row r="372" spans="1:27" ht="14.25" customHeight="1" x14ac:dyDescent="0.25">
      <c r="A372" s="71"/>
      <c r="B372" s="71"/>
      <c r="C372" s="71"/>
      <c r="D372" s="71"/>
      <c r="E372" s="71"/>
      <c r="F372" s="71"/>
      <c r="G372" s="71"/>
      <c r="H372" s="71"/>
      <c r="I372" s="71"/>
      <c r="J372" s="71"/>
      <c r="K372" s="71"/>
      <c r="L372" s="71"/>
      <c r="M372" s="71"/>
      <c r="N372" s="71"/>
      <c r="O372" s="71"/>
      <c r="P372" s="71"/>
      <c r="Q372" s="148"/>
      <c r="R372" s="71"/>
      <c r="S372" s="71"/>
      <c r="T372" s="71"/>
      <c r="U372" s="71"/>
      <c r="V372" s="71"/>
      <c r="W372" s="71"/>
      <c r="X372" s="113"/>
      <c r="Y372" s="71"/>
      <c r="Z372" s="71"/>
      <c r="AA372" s="71"/>
    </row>
    <row r="373" spans="1:27" ht="14.25" customHeight="1" x14ac:dyDescent="0.25">
      <c r="A373" s="71"/>
      <c r="B373" s="71"/>
      <c r="C373" s="71"/>
      <c r="D373" s="71"/>
      <c r="E373" s="71"/>
      <c r="F373" s="71"/>
      <c r="G373" s="71"/>
      <c r="H373" s="71"/>
      <c r="I373" s="71"/>
      <c r="J373" s="71"/>
      <c r="K373" s="71"/>
      <c r="L373" s="71"/>
      <c r="M373" s="71"/>
      <c r="N373" s="71"/>
      <c r="O373" s="71"/>
      <c r="P373" s="71"/>
      <c r="Q373" s="148"/>
      <c r="R373" s="71"/>
      <c r="S373" s="71"/>
      <c r="T373" s="71"/>
      <c r="U373" s="71"/>
      <c r="V373" s="71"/>
      <c r="W373" s="71"/>
      <c r="X373" s="113"/>
      <c r="Y373" s="71"/>
      <c r="Z373" s="71"/>
      <c r="AA373" s="71"/>
    </row>
    <row r="374" spans="1:27" ht="14.25" customHeight="1" x14ac:dyDescent="0.25">
      <c r="A374" s="71"/>
      <c r="B374" s="71"/>
      <c r="C374" s="71"/>
      <c r="D374" s="71"/>
      <c r="E374" s="71"/>
      <c r="F374" s="71"/>
      <c r="G374" s="71"/>
      <c r="H374" s="71"/>
      <c r="I374" s="71"/>
      <c r="J374" s="71"/>
      <c r="K374" s="71"/>
      <c r="L374" s="71"/>
      <c r="M374" s="71"/>
      <c r="N374" s="71"/>
      <c r="O374" s="71"/>
      <c r="P374" s="71"/>
      <c r="Q374" s="148"/>
      <c r="R374" s="71"/>
      <c r="S374" s="71"/>
      <c r="T374" s="71"/>
      <c r="U374" s="71"/>
      <c r="V374" s="71"/>
      <c r="W374" s="71"/>
      <c r="X374" s="113"/>
      <c r="Y374" s="71"/>
      <c r="Z374" s="71"/>
      <c r="AA374" s="71"/>
    </row>
    <row r="375" spans="1:27" ht="14.25" customHeight="1" x14ac:dyDescent="0.25">
      <c r="A375" s="71"/>
      <c r="B375" s="71"/>
      <c r="C375" s="71"/>
      <c r="D375" s="71"/>
      <c r="E375" s="71"/>
      <c r="F375" s="71"/>
      <c r="G375" s="71"/>
      <c r="H375" s="71"/>
      <c r="I375" s="71"/>
      <c r="J375" s="71"/>
      <c r="K375" s="71"/>
      <c r="L375" s="71"/>
      <c r="M375" s="71"/>
      <c r="N375" s="71"/>
      <c r="O375" s="71"/>
      <c r="P375" s="71"/>
      <c r="Q375" s="148"/>
      <c r="R375" s="71"/>
      <c r="S375" s="71"/>
      <c r="T375" s="71"/>
      <c r="U375" s="71"/>
      <c r="V375" s="71"/>
      <c r="W375" s="71"/>
      <c r="X375" s="113"/>
      <c r="Y375" s="71"/>
      <c r="Z375" s="71"/>
      <c r="AA375" s="71"/>
    </row>
    <row r="376" spans="1:27" ht="14.25" customHeight="1" x14ac:dyDescent="0.25">
      <c r="A376" s="71"/>
      <c r="B376" s="71"/>
      <c r="C376" s="71"/>
      <c r="D376" s="71"/>
      <c r="E376" s="71"/>
      <c r="F376" s="71"/>
      <c r="G376" s="71"/>
      <c r="H376" s="71"/>
      <c r="I376" s="71"/>
      <c r="J376" s="71"/>
      <c r="K376" s="71"/>
      <c r="L376" s="71"/>
      <c r="M376" s="71"/>
      <c r="N376" s="71"/>
      <c r="O376" s="71"/>
      <c r="P376" s="71"/>
      <c r="Q376" s="148"/>
      <c r="R376" s="71"/>
      <c r="S376" s="71"/>
      <c r="T376" s="71"/>
      <c r="U376" s="71"/>
      <c r="V376" s="71"/>
      <c r="W376" s="71"/>
      <c r="X376" s="113"/>
      <c r="Y376" s="71"/>
      <c r="Z376" s="71"/>
      <c r="AA376" s="71"/>
    </row>
    <row r="377" spans="1:27" ht="14.25" customHeight="1" x14ac:dyDescent="0.25">
      <c r="A377" s="71"/>
      <c r="B377" s="71"/>
      <c r="C377" s="71"/>
      <c r="D377" s="71"/>
      <c r="E377" s="71"/>
      <c r="F377" s="71"/>
      <c r="G377" s="71"/>
      <c r="H377" s="71"/>
      <c r="I377" s="71"/>
      <c r="J377" s="71"/>
      <c r="K377" s="71"/>
      <c r="L377" s="71"/>
      <c r="M377" s="71"/>
      <c r="N377" s="71"/>
      <c r="O377" s="71"/>
      <c r="P377" s="71"/>
      <c r="Q377" s="148"/>
      <c r="R377" s="71"/>
      <c r="S377" s="71"/>
      <c r="T377" s="71"/>
      <c r="U377" s="71"/>
      <c r="V377" s="71"/>
      <c r="W377" s="71"/>
      <c r="X377" s="113"/>
      <c r="Y377" s="71"/>
      <c r="Z377" s="71"/>
      <c r="AA377" s="71"/>
    </row>
    <row r="378" spans="1:27" ht="14.25" customHeight="1" x14ac:dyDescent="0.25">
      <c r="A378" s="71"/>
      <c r="B378" s="71"/>
      <c r="C378" s="71"/>
      <c r="D378" s="71"/>
      <c r="E378" s="71"/>
      <c r="F378" s="71"/>
      <c r="G378" s="71"/>
      <c r="H378" s="71"/>
      <c r="I378" s="71"/>
      <c r="J378" s="71"/>
      <c r="K378" s="71"/>
      <c r="L378" s="71"/>
      <c r="M378" s="71"/>
      <c r="N378" s="71"/>
      <c r="O378" s="71"/>
      <c r="P378" s="71"/>
      <c r="Q378" s="148"/>
      <c r="R378" s="71"/>
      <c r="S378" s="71"/>
      <c r="T378" s="71"/>
      <c r="U378" s="71"/>
      <c r="V378" s="71"/>
      <c r="W378" s="71"/>
      <c r="X378" s="113"/>
      <c r="Y378" s="71"/>
      <c r="Z378" s="71"/>
      <c r="AA378" s="71"/>
    </row>
    <row r="379" spans="1:27" ht="14.25" customHeight="1" x14ac:dyDescent="0.25">
      <c r="A379" s="71"/>
      <c r="B379" s="71"/>
      <c r="C379" s="71"/>
      <c r="D379" s="71"/>
      <c r="E379" s="71"/>
      <c r="F379" s="71"/>
      <c r="G379" s="71"/>
      <c r="H379" s="71"/>
      <c r="I379" s="71"/>
      <c r="J379" s="71"/>
      <c r="K379" s="71"/>
      <c r="L379" s="71"/>
      <c r="M379" s="71"/>
      <c r="N379" s="71"/>
      <c r="O379" s="71"/>
      <c r="P379" s="71"/>
      <c r="Q379" s="148"/>
      <c r="R379" s="71"/>
      <c r="S379" s="71"/>
      <c r="T379" s="71"/>
      <c r="U379" s="71"/>
      <c r="V379" s="71"/>
      <c r="W379" s="71"/>
      <c r="X379" s="113"/>
      <c r="Y379" s="71"/>
      <c r="Z379" s="71"/>
      <c r="AA379" s="71"/>
    </row>
    <row r="380" spans="1:27" ht="14.25" customHeight="1" x14ac:dyDescent="0.25">
      <c r="A380" s="71"/>
      <c r="B380" s="71"/>
      <c r="C380" s="71"/>
      <c r="D380" s="71"/>
      <c r="E380" s="71"/>
      <c r="F380" s="71"/>
      <c r="G380" s="71"/>
      <c r="H380" s="71"/>
      <c r="I380" s="71"/>
      <c r="J380" s="71"/>
      <c r="K380" s="71"/>
      <c r="L380" s="71"/>
      <c r="M380" s="71"/>
      <c r="N380" s="71"/>
      <c r="O380" s="71"/>
      <c r="P380" s="71"/>
      <c r="Q380" s="148"/>
      <c r="R380" s="71"/>
      <c r="S380" s="71"/>
      <c r="T380" s="71"/>
      <c r="U380" s="71"/>
      <c r="V380" s="71"/>
      <c r="W380" s="71"/>
      <c r="X380" s="113"/>
      <c r="Y380" s="71"/>
      <c r="Z380" s="71"/>
      <c r="AA380" s="71"/>
    </row>
    <row r="381" spans="1:27" ht="14.25" customHeight="1" x14ac:dyDescent="0.25">
      <c r="A381" s="71"/>
      <c r="B381" s="71"/>
      <c r="C381" s="71"/>
      <c r="D381" s="71"/>
      <c r="E381" s="71"/>
      <c r="F381" s="71"/>
      <c r="G381" s="71"/>
      <c r="H381" s="71"/>
      <c r="I381" s="71"/>
      <c r="J381" s="71"/>
      <c r="K381" s="71"/>
      <c r="L381" s="71"/>
      <c r="M381" s="71"/>
      <c r="N381" s="71"/>
      <c r="O381" s="71"/>
      <c r="P381" s="71"/>
      <c r="Q381" s="148"/>
      <c r="R381" s="71"/>
      <c r="S381" s="71"/>
      <c r="T381" s="71"/>
      <c r="U381" s="71"/>
      <c r="V381" s="71"/>
      <c r="W381" s="71"/>
      <c r="X381" s="113"/>
      <c r="Y381" s="71"/>
      <c r="Z381" s="71"/>
      <c r="AA381" s="71"/>
    </row>
    <row r="382" spans="1:27" ht="14.25" customHeight="1" x14ac:dyDescent="0.25">
      <c r="A382" s="71"/>
      <c r="B382" s="71"/>
      <c r="C382" s="71"/>
      <c r="D382" s="71"/>
      <c r="E382" s="71"/>
      <c r="F382" s="71"/>
      <c r="G382" s="71"/>
      <c r="H382" s="71"/>
      <c r="I382" s="71"/>
      <c r="J382" s="71"/>
      <c r="K382" s="71"/>
      <c r="L382" s="71"/>
      <c r="M382" s="71"/>
      <c r="N382" s="71"/>
      <c r="O382" s="71"/>
      <c r="P382" s="71"/>
      <c r="Q382" s="148"/>
      <c r="R382" s="71"/>
      <c r="S382" s="71"/>
      <c r="T382" s="71"/>
      <c r="U382" s="71"/>
      <c r="V382" s="71"/>
      <c r="W382" s="71"/>
      <c r="X382" s="113"/>
      <c r="Y382" s="71"/>
      <c r="Z382" s="71"/>
      <c r="AA382" s="71"/>
    </row>
    <row r="383" spans="1:27" ht="14.25" customHeight="1" x14ac:dyDescent="0.25">
      <c r="A383" s="71"/>
      <c r="B383" s="71"/>
      <c r="C383" s="71"/>
      <c r="D383" s="71"/>
      <c r="E383" s="71"/>
      <c r="F383" s="71"/>
      <c r="G383" s="71"/>
      <c r="H383" s="71"/>
      <c r="I383" s="71"/>
      <c r="J383" s="71"/>
      <c r="K383" s="71"/>
      <c r="L383" s="71"/>
      <c r="M383" s="71"/>
      <c r="N383" s="71"/>
      <c r="O383" s="71"/>
      <c r="P383" s="71"/>
      <c r="Q383" s="148"/>
      <c r="R383" s="71"/>
      <c r="S383" s="71"/>
      <c r="T383" s="71"/>
      <c r="U383" s="71"/>
      <c r="V383" s="71"/>
      <c r="W383" s="71"/>
      <c r="X383" s="113"/>
      <c r="Y383" s="71"/>
      <c r="Z383" s="71"/>
      <c r="AA383" s="71"/>
    </row>
    <row r="384" spans="1:27" ht="14.25" customHeight="1" x14ac:dyDescent="0.25">
      <c r="A384" s="71"/>
      <c r="B384" s="71"/>
      <c r="C384" s="71"/>
      <c r="D384" s="71"/>
      <c r="E384" s="71"/>
      <c r="F384" s="71"/>
      <c r="G384" s="71"/>
      <c r="H384" s="71"/>
      <c r="I384" s="71"/>
      <c r="J384" s="71"/>
      <c r="K384" s="71"/>
      <c r="L384" s="71"/>
      <c r="M384" s="71"/>
      <c r="N384" s="71"/>
      <c r="O384" s="71"/>
      <c r="P384" s="71"/>
      <c r="Q384" s="148"/>
      <c r="R384" s="71"/>
      <c r="S384" s="71"/>
      <c r="T384" s="71"/>
      <c r="U384" s="71"/>
      <c r="V384" s="71"/>
      <c r="W384" s="71"/>
      <c r="X384" s="113"/>
      <c r="Y384" s="71"/>
      <c r="Z384" s="71"/>
      <c r="AA384" s="71"/>
    </row>
    <row r="385" spans="1:27" ht="14.25" customHeight="1" x14ac:dyDescent="0.25">
      <c r="A385" s="71"/>
      <c r="B385" s="71"/>
      <c r="C385" s="71"/>
      <c r="D385" s="71"/>
      <c r="E385" s="71"/>
      <c r="F385" s="71"/>
      <c r="G385" s="71"/>
      <c r="H385" s="71"/>
      <c r="I385" s="71"/>
      <c r="J385" s="71"/>
      <c r="K385" s="71"/>
      <c r="L385" s="71"/>
      <c r="M385" s="71"/>
      <c r="N385" s="71"/>
      <c r="O385" s="71"/>
      <c r="P385" s="71"/>
      <c r="Q385" s="148"/>
      <c r="R385" s="71"/>
      <c r="S385" s="71"/>
      <c r="T385" s="71"/>
      <c r="U385" s="71"/>
      <c r="V385" s="71"/>
      <c r="W385" s="71"/>
      <c r="X385" s="113"/>
      <c r="Y385" s="71"/>
      <c r="Z385" s="71"/>
      <c r="AA385" s="71"/>
    </row>
    <row r="386" spans="1:27" ht="14.25" customHeight="1" x14ac:dyDescent="0.25">
      <c r="A386" s="71"/>
      <c r="B386" s="71"/>
      <c r="C386" s="71"/>
      <c r="D386" s="71"/>
      <c r="E386" s="71"/>
      <c r="F386" s="71"/>
      <c r="G386" s="71"/>
      <c r="H386" s="71"/>
      <c r="I386" s="71"/>
      <c r="J386" s="71"/>
      <c r="K386" s="71"/>
      <c r="L386" s="71"/>
      <c r="M386" s="71"/>
      <c r="N386" s="71"/>
      <c r="O386" s="71"/>
      <c r="P386" s="71"/>
      <c r="Q386" s="148"/>
      <c r="R386" s="71"/>
      <c r="S386" s="71"/>
      <c r="T386" s="71"/>
      <c r="U386" s="71"/>
      <c r="V386" s="71"/>
      <c r="W386" s="71"/>
      <c r="X386" s="113"/>
      <c r="Y386" s="71"/>
      <c r="Z386" s="71"/>
      <c r="AA386" s="71"/>
    </row>
    <row r="387" spans="1:27" ht="14.25" customHeight="1" x14ac:dyDescent="0.25">
      <c r="A387" s="71"/>
      <c r="B387" s="71"/>
      <c r="C387" s="71"/>
      <c r="D387" s="71"/>
      <c r="E387" s="71"/>
      <c r="F387" s="71"/>
      <c r="G387" s="71"/>
      <c r="H387" s="71"/>
      <c r="I387" s="71"/>
      <c r="J387" s="71"/>
      <c r="K387" s="71"/>
      <c r="L387" s="71"/>
      <c r="M387" s="71"/>
      <c r="N387" s="71"/>
      <c r="O387" s="71"/>
      <c r="P387" s="71"/>
      <c r="Q387" s="148"/>
      <c r="R387" s="71"/>
      <c r="S387" s="71"/>
      <c r="T387" s="71"/>
      <c r="U387" s="71"/>
      <c r="V387" s="71"/>
      <c r="W387" s="71"/>
      <c r="X387" s="113"/>
      <c r="Y387" s="71"/>
      <c r="Z387" s="71"/>
      <c r="AA387" s="71"/>
    </row>
    <row r="388" spans="1:27" ht="14.25" customHeight="1" x14ac:dyDescent="0.25">
      <c r="A388" s="71"/>
      <c r="B388" s="71"/>
      <c r="C388" s="71"/>
      <c r="D388" s="71"/>
      <c r="E388" s="71"/>
      <c r="F388" s="71"/>
      <c r="G388" s="71"/>
      <c r="H388" s="71"/>
      <c r="I388" s="71"/>
      <c r="J388" s="71"/>
      <c r="K388" s="71"/>
      <c r="L388" s="71"/>
      <c r="M388" s="71"/>
      <c r="N388" s="71"/>
      <c r="O388" s="71"/>
      <c r="P388" s="71"/>
      <c r="Q388" s="148"/>
      <c r="R388" s="71"/>
      <c r="S388" s="71"/>
      <c r="T388" s="71"/>
      <c r="U388" s="71"/>
      <c r="V388" s="71"/>
      <c r="W388" s="71"/>
      <c r="X388" s="113"/>
      <c r="Y388" s="71"/>
      <c r="Z388" s="71"/>
      <c r="AA388" s="71"/>
    </row>
    <row r="389" spans="1:27" ht="14.25" customHeight="1" x14ac:dyDescent="0.25">
      <c r="A389" s="71"/>
      <c r="B389" s="71"/>
      <c r="C389" s="71"/>
      <c r="D389" s="71"/>
      <c r="E389" s="71"/>
      <c r="F389" s="71"/>
      <c r="G389" s="71"/>
      <c r="H389" s="71"/>
      <c r="I389" s="71"/>
      <c r="J389" s="71"/>
      <c r="K389" s="71"/>
      <c r="L389" s="71"/>
      <c r="M389" s="71"/>
      <c r="N389" s="71"/>
      <c r="O389" s="71"/>
      <c r="P389" s="71"/>
      <c r="Q389" s="148"/>
      <c r="R389" s="71"/>
      <c r="S389" s="71"/>
      <c r="T389" s="71"/>
      <c r="U389" s="71"/>
      <c r="V389" s="71"/>
      <c r="W389" s="71"/>
      <c r="X389" s="113"/>
      <c r="Y389" s="71"/>
      <c r="Z389" s="71"/>
      <c r="AA389" s="71"/>
    </row>
    <row r="390" spans="1:27" ht="14.25" customHeight="1" x14ac:dyDescent="0.25">
      <c r="A390" s="71"/>
      <c r="B390" s="71"/>
      <c r="C390" s="71"/>
      <c r="D390" s="71"/>
      <c r="E390" s="71"/>
      <c r="F390" s="71"/>
      <c r="G390" s="71"/>
      <c r="H390" s="71"/>
      <c r="I390" s="71"/>
      <c r="J390" s="71"/>
      <c r="K390" s="71"/>
      <c r="L390" s="71"/>
      <c r="M390" s="71"/>
      <c r="N390" s="71"/>
      <c r="O390" s="71"/>
      <c r="P390" s="71"/>
      <c r="Q390" s="148"/>
      <c r="R390" s="71"/>
      <c r="S390" s="71"/>
      <c r="T390" s="71"/>
      <c r="U390" s="71"/>
      <c r="V390" s="71"/>
      <c r="W390" s="71"/>
      <c r="X390" s="113"/>
      <c r="Y390" s="71"/>
      <c r="Z390" s="71"/>
      <c r="AA390" s="71"/>
    </row>
    <row r="391" spans="1:27" ht="14.25" customHeight="1" x14ac:dyDescent="0.25">
      <c r="A391" s="71"/>
      <c r="B391" s="71"/>
      <c r="C391" s="71"/>
      <c r="D391" s="71"/>
      <c r="E391" s="71"/>
      <c r="F391" s="71"/>
      <c r="G391" s="71"/>
      <c r="H391" s="71"/>
      <c r="I391" s="71"/>
      <c r="J391" s="71"/>
      <c r="K391" s="71"/>
      <c r="L391" s="71"/>
      <c r="M391" s="71"/>
      <c r="N391" s="71"/>
      <c r="O391" s="71"/>
      <c r="P391" s="71"/>
      <c r="Q391" s="148"/>
      <c r="R391" s="71"/>
      <c r="S391" s="71"/>
      <c r="T391" s="71"/>
      <c r="U391" s="71"/>
      <c r="V391" s="71"/>
      <c r="W391" s="71"/>
      <c r="X391" s="113"/>
      <c r="Y391" s="71"/>
      <c r="Z391" s="71"/>
      <c r="AA391" s="71"/>
    </row>
    <row r="392" spans="1:27" ht="14.25" customHeight="1" x14ac:dyDescent="0.25">
      <c r="A392" s="71"/>
      <c r="B392" s="71"/>
      <c r="C392" s="71"/>
      <c r="D392" s="71"/>
      <c r="E392" s="71"/>
      <c r="F392" s="71"/>
      <c r="G392" s="71"/>
      <c r="H392" s="71"/>
      <c r="I392" s="71"/>
      <c r="J392" s="71"/>
      <c r="K392" s="71"/>
      <c r="L392" s="71"/>
      <c r="M392" s="71"/>
      <c r="N392" s="71"/>
      <c r="O392" s="71"/>
      <c r="P392" s="71"/>
      <c r="Q392" s="148"/>
      <c r="R392" s="71"/>
      <c r="S392" s="71"/>
      <c r="T392" s="71"/>
      <c r="U392" s="71"/>
      <c r="V392" s="71"/>
      <c r="W392" s="71"/>
      <c r="X392" s="113"/>
      <c r="Y392" s="71"/>
      <c r="Z392" s="71"/>
      <c r="AA392" s="71"/>
    </row>
    <row r="393" spans="1:27" ht="14.25" customHeight="1" x14ac:dyDescent="0.25">
      <c r="A393" s="71"/>
      <c r="B393" s="71"/>
      <c r="C393" s="71"/>
      <c r="D393" s="71"/>
      <c r="E393" s="71"/>
      <c r="F393" s="71"/>
      <c r="G393" s="71"/>
      <c r="H393" s="71"/>
      <c r="I393" s="71"/>
      <c r="J393" s="71"/>
      <c r="K393" s="71"/>
      <c r="L393" s="71"/>
      <c r="M393" s="71"/>
      <c r="N393" s="71"/>
      <c r="O393" s="71"/>
      <c r="P393" s="71"/>
      <c r="Q393" s="148"/>
      <c r="R393" s="71"/>
      <c r="S393" s="71"/>
      <c r="T393" s="71"/>
      <c r="U393" s="71"/>
      <c r="V393" s="71"/>
      <c r="W393" s="71"/>
      <c r="X393" s="113"/>
      <c r="Y393" s="71"/>
      <c r="Z393" s="71"/>
      <c r="AA393" s="71"/>
    </row>
    <row r="394" spans="1:27" ht="14.25" customHeight="1" x14ac:dyDescent="0.25">
      <c r="A394" s="71"/>
      <c r="B394" s="71"/>
      <c r="C394" s="71"/>
      <c r="D394" s="71"/>
      <c r="E394" s="71"/>
      <c r="F394" s="71"/>
      <c r="G394" s="71"/>
      <c r="H394" s="71"/>
      <c r="I394" s="71"/>
      <c r="J394" s="71"/>
      <c r="K394" s="71"/>
      <c r="L394" s="71"/>
      <c r="M394" s="71"/>
      <c r="N394" s="71"/>
      <c r="O394" s="71"/>
      <c r="P394" s="71"/>
      <c r="Q394" s="148"/>
      <c r="R394" s="71"/>
      <c r="S394" s="71"/>
      <c r="T394" s="71"/>
      <c r="U394" s="71"/>
      <c r="V394" s="71"/>
      <c r="W394" s="71"/>
      <c r="X394" s="113"/>
      <c r="Y394" s="71"/>
      <c r="Z394" s="71"/>
      <c r="AA394" s="71"/>
    </row>
    <row r="395" spans="1:27" ht="14.25" customHeight="1" x14ac:dyDescent="0.25">
      <c r="A395" s="71"/>
      <c r="B395" s="71"/>
      <c r="C395" s="71"/>
      <c r="D395" s="71"/>
      <c r="E395" s="71"/>
      <c r="F395" s="71"/>
      <c r="G395" s="71"/>
      <c r="H395" s="71"/>
      <c r="I395" s="71"/>
      <c r="J395" s="71"/>
      <c r="K395" s="71"/>
      <c r="L395" s="71"/>
      <c r="M395" s="71"/>
      <c r="N395" s="71"/>
      <c r="O395" s="71"/>
      <c r="P395" s="71"/>
      <c r="Q395" s="148"/>
      <c r="R395" s="71"/>
      <c r="S395" s="71"/>
      <c r="T395" s="71"/>
      <c r="U395" s="71"/>
      <c r="V395" s="71"/>
      <c r="W395" s="71"/>
      <c r="X395" s="113"/>
      <c r="Y395" s="71"/>
      <c r="Z395" s="71"/>
      <c r="AA395" s="71"/>
    </row>
    <row r="396" spans="1:27" ht="14.25" customHeight="1" x14ac:dyDescent="0.25">
      <c r="A396" s="71"/>
      <c r="B396" s="71"/>
      <c r="C396" s="71"/>
      <c r="D396" s="71"/>
      <c r="E396" s="71"/>
      <c r="F396" s="71"/>
      <c r="G396" s="71"/>
      <c r="H396" s="71"/>
      <c r="I396" s="71"/>
      <c r="J396" s="71"/>
      <c r="K396" s="71"/>
      <c r="L396" s="71"/>
      <c r="M396" s="71"/>
      <c r="N396" s="71"/>
      <c r="O396" s="71"/>
      <c r="P396" s="71"/>
      <c r="Q396" s="148"/>
      <c r="R396" s="71"/>
      <c r="S396" s="71"/>
      <c r="T396" s="71"/>
      <c r="U396" s="71"/>
      <c r="V396" s="71"/>
      <c r="W396" s="71"/>
      <c r="X396" s="113"/>
      <c r="Y396" s="71"/>
      <c r="Z396" s="71"/>
      <c r="AA396" s="71"/>
    </row>
    <row r="397" spans="1:27" ht="14.25" customHeight="1" x14ac:dyDescent="0.25">
      <c r="A397" s="71"/>
      <c r="B397" s="71"/>
      <c r="C397" s="71"/>
      <c r="D397" s="71"/>
      <c r="E397" s="71"/>
      <c r="F397" s="71"/>
      <c r="G397" s="71"/>
      <c r="H397" s="71"/>
      <c r="I397" s="71"/>
      <c r="J397" s="71"/>
      <c r="K397" s="71"/>
      <c r="L397" s="71"/>
      <c r="M397" s="71"/>
      <c r="N397" s="71"/>
      <c r="O397" s="71"/>
      <c r="P397" s="71"/>
      <c r="Q397" s="148"/>
      <c r="R397" s="71"/>
      <c r="S397" s="71"/>
      <c r="T397" s="71"/>
      <c r="U397" s="71"/>
      <c r="V397" s="71"/>
      <c r="W397" s="71"/>
      <c r="X397" s="113"/>
      <c r="Y397" s="71"/>
      <c r="Z397" s="71"/>
      <c r="AA397" s="71"/>
    </row>
    <row r="398" spans="1:27" ht="14.25" customHeight="1" x14ac:dyDescent="0.25">
      <c r="A398" s="71"/>
      <c r="B398" s="71"/>
      <c r="C398" s="71"/>
      <c r="D398" s="71"/>
      <c r="E398" s="71"/>
      <c r="F398" s="71"/>
      <c r="G398" s="71"/>
      <c r="H398" s="71"/>
      <c r="I398" s="71"/>
      <c r="J398" s="71"/>
      <c r="K398" s="71"/>
      <c r="L398" s="71"/>
      <c r="M398" s="71"/>
      <c r="N398" s="71"/>
      <c r="O398" s="71"/>
      <c r="P398" s="71"/>
      <c r="Q398" s="148"/>
      <c r="R398" s="71"/>
      <c r="S398" s="71"/>
      <c r="T398" s="71"/>
      <c r="U398" s="71"/>
      <c r="V398" s="71"/>
      <c r="W398" s="71"/>
      <c r="X398" s="113"/>
      <c r="Y398" s="71"/>
      <c r="Z398" s="71"/>
      <c r="AA398" s="71"/>
    </row>
    <row r="399" spans="1:27" ht="14.25" customHeight="1" x14ac:dyDescent="0.25">
      <c r="A399" s="71"/>
      <c r="B399" s="71"/>
      <c r="C399" s="71"/>
      <c r="D399" s="71"/>
      <c r="E399" s="71"/>
      <c r="F399" s="71"/>
      <c r="G399" s="71"/>
      <c r="H399" s="71"/>
      <c r="I399" s="71"/>
      <c r="J399" s="71"/>
      <c r="K399" s="71"/>
      <c r="L399" s="71"/>
      <c r="M399" s="71"/>
      <c r="N399" s="71"/>
      <c r="O399" s="71"/>
      <c r="P399" s="71"/>
      <c r="Q399" s="148"/>
      <c r="R399" s="71"/>
      <c r="S399" s="71"/>
      <c r="T399" s="71"/>
      <c r="U399" s="71"/>
      <c r="V399" s="71"/>
      <c r="W399" s="71"/>
      <c r="X399" s="113"/>
      <c r="Y399" s="71"/>
      <c r="Z399" s="71"/>
      <c r="AA399" s="71"/>
    </row>
    <row r="400" spans="1:27" ht="14.25" customHeight="1" x14ac:dyDescent="0.25">
      <c r="A400" s="71"/>
      <c r="B400" s="71"/>
      <c r="C400" s="71"/>
      <c r="D400" s="71"/>
      <c r="E400" s="71"/>
      <c r="F400" s="71"/>
      <c r="G400" s="71"/>
      <c r="H400" s="71"/>
      <c r="I400" s="71"/>
      <c r="J400" s="71"/>
      <c r="K400" s="71"/>
      <c r="L400" s="71"/>
      <c r="M400" s="71"/>
      <c r="N400" s="71"/>
      <c r="O400" s="71"/>
      <c r="P400" s="71"/>
      <c r="Q400" s="148"/>
      <c r="R400" s="71"/>
      <c r="S400" s="71"/>
      <c r="T400" s="71"/>
      <c r="U400" s="71"/>
      <c r="V400" s="71"/>
      <c r="W400" s="71"/>
      <c r="X400" s="113"/>
      <c r="Y400" s="71"/>
      <c r="Z400" s="71"/>
      <c r="AA400" s="71"/>
    </row>
    <row r="401" spans="1:27" ht="14.25" customHeight="1" x14ac:dyDescent="0.25">
      <c r="A401" s="71"/>
      <c r="B401" s="71"/>
      <c r="C401" s="71"/>
      <c r="D401" s="71"/>
      <c r="E401" s="71"/>
      <c r="F401" s="71"/>
      <c r="G401" s="71"/>
      <c r="H401" s="71"/>
      <c r="I401" s="71"/>
      <c r="J401" s="71"/>
      <c r="K401" s="71"/>
      <c r="L401" s="71"/>
      <c r="M401" s="71"/>
      <c r="N401" s="71"/>
      <c r="O401" s="71"/>
      <c r="P401" s="71"/>
      <c r="Q401" s="148"/>
      <c r="R401" s="71"/>
      <c r="S401" s="71"/>
      <c r="T401" s="71"/>
      <c r="U401" s="71"/>
      <c r="V401" s="71"/>
      <c r="W401" s="71"/>
      <c r="X401" s="113"/>
      <c r="Y401" s="71"/>
      <c r="Z401" s="71"/>
      <c r="AA401" s="71"/>
    </row>
    <row r="402" spans="1:27" ht="14.25" customHeight="1" x14ac:dyDescent="0.25">
      <c r="A402" s="71"/>
      <c r="B402" s="71"/>
      <c r="C402" s="71"/>
      <c r="D402" s="71"/>
      <c r="E402" s="71"/>
      <c r="F402" s="71"/>
      <c r="G402" s="71"/>
      <c r="H402" s="71"/>
      <c r="I402" s="71"/>
      <c r="J402" s="71"/>
      <c r="K402" s="71"/>
      <c r="L402" s="71"/>
      <c r="M402" s="71"/>
      <c r="N402" s="71"/>
      <c r="O402" s="71"/>
      <c r="P402" s="71"/>
      <c r="Q402" s="148"/>
      <c r="R402" s="71"/>
      <c r="S402" s="71"/>
      <c r="T402" s="71"/>
      <c r="U402" s="71"/>
      <c r="V402" s="71"/>
      <c r="W402" s="71"/>
      <c r="X402" s="113"/>
      <c r="Y402" s="71"/>
      <c r="Z402" s="71"/>
      <c r="AA402" s="71"/>
    </row>
    <row r="403" spans="1:27" ht="14.25" customHeight="1" x14ac:dyDescent="0.25">
      <c r="A403" s="71"/>
      <c r="B403" s="71"/>
      <c r="C403" s="71"/>
      <c r="D403" s="71"/>
      <c r="E403" s="71"/>
      <c r="F403" s="71"/>
      <c r="G403" s="71"/>
      <c r="H403" s="71"/>
      <c r="I403" s="71"/>
      <c r="J403" s="71"/>
      <c r="K403" s="71"/>
      <c r="L403" s="71"/>
      <c r="M403" s="71"/>
      <c r="N403" s="71"/>
      <c r="O403" s="71"/>
      <c r="P403" s="71"/>
      <c r="Q403" s="148"/>
      <c r="R403" s="71"/>
      <c r="S403" s="71"/>
      <c r="T403" s="71"/>
      <c r="U403" s="71"/>
      <c r="V403" s="71"/>
      <c r="W403" s="71"/>
      <c r="X403" s="113"/>
      <c r="Y403" s="71"/>
      <c r="Z403" s="71"/>
      <c r="AA403" s="71"/>
    </row>
    <row r="404" spans="1:27" ht="14.25" customHeight="1" x14ac:dyDescent="0.25">
      <c r="A404" s="71"/>
      <c r="B404" s="71"/>
      <c r="C404" s="71"/>
      <c r="D404" s="71"/>
      <c r="E404" s="71"/>
      <c r="F404" s="71"/>
      <c r="G404" s="71"/>
      <c r="H404" s="71"/>
      <c r="I404" s="71"/>
      <c r="J404" s="71"/>
      <c r="K404" s="71"/>
      <c r="L404" s="71"/>
      <c r="M404" s="71"/>
      <c r="N404" s="71"/>
      <c r="O404" s="71"/>
      <c r="P404" s="71"/>
      <c r="Q404" s="148"/>
      <c r="R404" s="71"/>
      <c r="S404" s="71"/>
      <c r="T404" s="71"/>
      <c r="U404" s="71"/>
      <c r="V404" s="71"/>
      <c r="W404" s="71"/>
      <c r="X404" s="113"/>
      <c r="Y404" s="71"/>
      <c r="Z404" s="71"/>
      <c r="AA404" s="71"/>
    </row>
    <row r="405" spans="1:27" ht="14.25" customHeight="1" x14ac:dyDescent="0.25">
      <c r="A405" s="71"/>
      <c r="B405" s="71"/>
      <c r="C405" s="71"/>
      <c r="D405" s="71"/>
      <c r="E405" s="71"/>
      <c r="F405" s="71"/>
      <c r="G405" s="71"/>
      <c r="H405" s="71"/>
      <c r="I405" s="71"/>
      <c r="J405" s="71"/>
      <c r="K405" s="71"/>
      <c r="L405" s="71"/>
      <c r="M405" s="71"/>
      <c r="N405" s="71"/>
      <c r="O405" s="71"/>
      <c r="P405" s="71"/>
      <c r="Q405" s="148"/>
      <c r="R405" s="71"/>
      <c r="S405" s="71"/>
      <c r="T405" s="71"/>
      <c r="U405" s="71"/>
      <c r="V405" s="71"/>
      <c r="W405" s="71"/>
      <c r="X405" s="113"/>
      <c r="Y405" s="71"/>
      <c r="Z405" s="71"/>
      <c r="AA405" s="71"/>
    </row>
    <row r="406" spans="1:27" ht="14.25" customHeight="1" x14ac:dyDescent="0.25">
      <c r="A406" s="71"/>
      <c r="B406" s="71"/>
      <c r="C406" s="71"/>
      <c r="D406" s="71"/>
      <c r="E406" s="71"/>
      <c r="F406" s="71"/>
      <c r="G406" s="71"/>
      <c r="H406" s="71"/>
      <c r="I406" s="71"/>
      <c r="J406" s="71"/>
      <c r="K406" s="71"/>
      <c r="L406" s="71"/>
      <c r="M406" s="71"/>
      <c r="N406" s="71"/>
      <c r="O406" s="71"/>
      <c r="P406" s="71"/>
      <c r="Q406" s="148"/>
      <c r="R406" s="71"/>
      <c r="S406" s="71"/>
      <c r="T406" s="71"/>
      <c r="U406" s="71"/>
      <c r="V406" s="71"/>
      <c r="W406" s="71"/>
      <c r="X406" s="113"/>
      <c r="Y406" s="71"/>
      <c r="Z406" s="71"/>
      <c r="AA406" s="71"/>
    </row>
    <row r="407" spans="1:27" ht="14.25" customHeight="1" x14ac:dyDescent="0.25">
      <c r="A407" s="71"/>
      <c r="B407" s="71"/>
      <c r="C407" s="71"/>
      <c r="D407" s="71"/>
      <c r="E407" s="71"/>
      <c r="F407" s="71"/>
      <c r="G407" s="71"/>
      <c r="H407" s="71"/>
      <c r="I407" s="71"/>
      <c r="J407" s="71"/>
      <c r="K407" s="71"/>
      <c r="L407" s="71"/>
      <c r="M407" s="71"/>
      <c r="N407" s="71"/>
      <c r="O407" s="71"/>
      <c r="P407" s="71"/>
      <c r="Q407" s="148"/>
      <c r="R407" s="71"/>
      <c r="S407" s="71"/>
      <c r="T407" s="71"/>
      <c r="U407" s="71"/>
      <c r="V407" s="71"/>
      <c r="W407" s="71"/>
      <c r="X407" s="113"/>
      <c r="Y407" s="71"/>
      <c r="Z407" s="71"/>
      <c r="AA407" s="71"/>
    </row>
    <row r="408" spans="1:27" ht="14.25" customHeight="1" x14ac:dyDescent="0.25">
      <c r="A408" s="71"/>
      <c r="B408" s="71"/>
      <c r="C408" s="71"/>
      <c r="D408" s="71"/>
      <c r="E408" s="71"/>
      <c r="F408" s="71"/>
      <c r="G408" s="71"/>
      <c r="H408" s="71"/>
      <c r="I408" s="71"/>
      <c r="J408" s="71"/>
      <c r="K408" s="71"/>
      <c r="L408" s="71"/>
      <c r="M408" s="71"/>
      <c r="N408" s="71"/>
      <c r="O408" s="71"/>
      <c r="P408" s="71"/>
      <c r="Q408" s="148"/>
      <c r="R408" s="71"/>
      <c r="S408" s="71"/>
      <c r="T408" s="71"/>
      <c r="U408" s="71"/>
      <c r="V408" s="71"/>
      <c r="W408" s="71"/>
      <c r="X408" s="113"/>
      <c r="Y408" s="71"/>
      <c r="Z408" s="71"/>
      <c r="AA408" s="71"/>
    </row>
    <row r="409" spans="1:27" ht="14.25" customHeight="1" x14ac:dyDescent="0.25">
      <c r="A409" s="71"/>
      <c r="B409" s="71"/>
      <c r="C409" s="71"/>
      <c r="D409" s="71"/>
      <c r="E409" s="71"/>
      <c r="F409" s="71"/>
      <c r="G409" s="71"/>
      <c r="H409" s="71"/>
      <c r="I409" s="71"/>
      <c r="J409" s="71"/>
      <c r="K409" s="71"/>
      <c r="L409" s="71"/>
      <c r="M409" s="71"/>
      <c r="N409" s="71"/>
      <c r="O409" s="71"/>
      <c r="P409" s="71"/>
      <c r="Q409" s="148"/>
      <c r="R409" s="71"/>
      <c r="S409" s="71"/>
      <c r="T409" s="71"/>
      <c r="U409" s="71"/>
      <c r="V409" s="71"/>
      <c r="W409" s="71"/>
      <c r="X409" s="113"/>
      <c r="Y409" s="71"/>
      <c r="Z409" s="71"/>
      <c r="AA409" s="71"/>
    </row>
    <row r="410" spans="1:27" ht="14.25" customHeight="1" x14ac:dyDescent="0.25">
      <c r="A410" s="71"/>
      <c r="B410" s="71"/>
      <c r="C410" s="71"/>
      <c r="D410" s="71"/>
      <c r="E410" s="71"/>
      <c r="F410" s="71"/>
      <c r="G410" s="71"/>
      <c r="H410" s="71"/>
      <c r="I410" s="71"/>
      <c r="J410" s="71"/>
      <c r="K410" s="71"/>
      <c r="L410" s="71"/>
      <c r="M410" s="71"/>
      <c r="N410" s="71"/>
      <c r="O410" s="71"/>
      <c r="P410" s="71"/>
      <c r="Q410" s="148"/>
      <c r="R410" s="71"/>
      <c r="S410" s="71"/>
      <c r="T410" s="71"/>
      <c r="U410" s="71"/>
      <c r="V410" s="71"/>
      <c r="W410" s="71"/>
      <c r="X410" s="113"/>
      <c r="Y410" s="71"/>
      <c r="Z410" s="71"/>
      <c r="AA410" s="71"/>
    </row>
    <row r="411" spans="1:27" ht="14.25" customHeight="1" x14ac:dyDescent="0.25">
      <c r="A411" s="71"/>
      <c r="B411" s="71"/>
      <c r="C411" s="71"/>
      <c r="D411" s="71"/>
      <c r="E411" s="71"/>
      <c r="F411" s="71"/>
      <c r="G411" s="71"/>
      <c r="H411" s="71"/>
      <c r="I411" s="71"/>
      <c r="J411" s="71"/>
      <c r="K411" s="71"/>
      <c r="L411" s="71"/>
      <c r="M411" s="71"/>
      <c r="N411" s="71"/>
      <c r="O411" s="71"/>
      <c r="P411" s="71"/>
      <c r="Q411" s="148"/>
      <c r="R411" s="71"/>
      <c r="S411" s="71"/>
      <c r="T411" s="71"/>
      <c r="U411" s="71"/>
      <c r="V411" s="71"/>
      <c r="W411" s="71"/>
      <c r="X411" s="113"/>
      <c r="Y411" s="71"/>
      <c r="Z411" s="71"/>
      <c r="AA411" s="71"/>
    </row>
    <row r="412" spans="1:27" ht="14.25" customHeight="1" x14ac:dyDescent="0.25">
      <c r="A412" s="71"/>
      <c r="B412" s="71"/>
      <c r="C412" s="71"/>
      <c r="D412" s="71"/>
      <c r="E412" s="71"/>
      <c r="F412" s="71"/>
      <c r="G412" s="71"/>
      <c r="H412" s="71"/>
      <c r="I412" s="71"/>
      <c r="J412" s="71"/>
      <c r="K412" s="71"/>
      <c r="L412" s="71"/>
      <c r="M412" s="71"/>
      <c r="N412" s="71"/>
      <c r="O412" s="71"/>
      <c r="P412" s="71"/>
      <c r="Q412" s="148"/>
      <c r="R412" s="71"/>
      <c r="S412" s="71"/>
      <c r="T412" s="71"/>
      <c r="U412" s="71"/>
      <c r="V412" s="71"/>
      <c r="W412" s="71"/>
      <c r="X412" s="113"/>
      <c r="Y412" s="71"/>
      <c r="Z412" s="71"/>
      <c r="AA412" s="71"/>
    </row>
    <row r="413" spans="1:27" ht="14.25" customHeight="1" x14ac:dyDescent="0.25">
      <c r="A413" s="71"/>
      <c r="B413" s="71"/>
      <c r="C413" s="71"/>
      <c r="D413" s="71"/>
      <c r="E413" s="71"/>
      <c r="F413" s="71"/>
      <c r="G413" s="71"/>
      <c r="H413" s="71"/>
      <c r="I413" s="71"/>
      <c r="J413" s="71"/>
      <c r="K413" s="71"/>
      <c r="L413" s="71"/>
      <c r="M413" s="71"/>
      <c r="N413" s="71"/>
      <c r="O413" s="71"/>
      <c r="P413" s="71"/>
      <c r="Q413" s="148"/>
      <c r="R413" s="71"/>
      <c r="S413" s="71"/>
      <c r="T413" s="71"/>
      <c r="U413" s="71"/>
      <c r="V413" s="71"/>
      <c r="W413" s="71"/>
      <c r="X413" s="113"/>
      <c r="Y413" s="71"/>
      <c r="Z413" s="71"/>
      <c r="AA413" s="71"/>
    </row>
    <row r="414" spans="1:27" ht="14.25" customHeight="1" x14ac:dyDescent="0.25">
      <c r="A414" s="71"/>
      <c r="B414" s="71"/>
      <c r="C414" s="71"/>
      <c r="D414" s="71"/>
      <c r="E414" s="71"/>
      <c r="F414" s="71"/>
      <c r="G414" s="71"/>
      <c r="H414" s="71"/>
      <c r="I414" s="71"/>
      <c r="J414" s="71"/>
      <c r="K414" s="71"/>
      <c r="L414" s="71"/>
      <c r="M414" s="71"/>
      <c r="N414" s="71"/>
      <c r="O414" s="71"/>
      <c r="P414" s="71"/>
      <c r="Q414" s="148"/>
      <c r="R414" s="71"/>
      <c r="S414" s="71"/>
      <c r="T414" s="71"/>
      <c r="U414" s="71"/>
      <c r="V414" s="71"/>
      <c r="W414" s="71"/>
      <c r="X414" s="113"/>
      <c r="Y414" s="71"/>
      <c r="Z414" s="71"/>
      <c r="AA414" s="71"/>
    </row>
    <row r="415" spans="1:27" ht="14.25" customHeight="1" x14ac:dyDescent="0.25">
      <c r="A415" s="71"/>
      <c r="B415" s="71"/>
      <c r="C415" s="71"/>
      <c r="D415" s="71"/>
      <c r="E415" s="71"/>
      <c r="F415" s="71"/>
      <c r="G415" s="71"/>
      <c r="H415" s="71"/>
      <c r="I415" s="71"/>
      <c r="J415" s="71"/>
      <c r="K415" s="71"/>
      <c r="L415" s="71"/>
      <c r="M415" s="71"/>
      <c r="N415" s="71"/>
      <c r="O415" s="71"/>
      <c r="P415" s="71"/>
      <c r="Q415" s="148"/>
      <c r="R415" s="71"/>
      <c r="S415" s="71"/>
      <c r="T415" s="71"/>
      <c r="U415" s="71"/>
      <c r="V415" s="71"/>
      <c r="W415" s="71"/>
      <c r="X415" s="113"/>
      <c r="Y415" s="71"/>
      <c r="Z415" s="71"/>
      <c r="AA415" s="71"/>
    </row>
    <row r="416" spans="1:27" ht="14.25" customHeight="1" x14ac:dyDescent="0.25">
      <c r="A416" s="71"/>
      <c r="B416" s="71"/>
      <c r="C416" s="71"/>
      <c r="D416" s="71"/>
      <c r="E416" s="71"/>
      <c r="F416" s="71"/>
      <c r="G416" s="71"/>
      <c r="H416" s="71"/>
      <c r="I416" s="71"/>
      <c r="J416" s="71"/>
      <c r="K416" s="71"/>
      <c r="L416" s="71"/>
      <c r="M416" s="71"/>
      <c r="N416" s="71"/>
      <c r="O416" s="71"/>
      <c r="P416" s="71"/>
      <c r="Q416" s="148"/>
      <c r="R416" s="71"/>
      <c r="S416" s="71"/>
      <c r="T416" s="71"/>
      <c r="U416" s="71"/>
      <c r="V416" s="71"/>
      <c r="W416" s="71"/>
      <c r="X416" s="113"/>
      <c r="Y416" s="71"/>
      <c r="Z416" s="71"/>
      <c r="AA416" s="71"/>
    </row>
    <row r="417" spans="1:27" ht="14.25" customHeight="1" x14ac:dyDescent="0.25">
      <c r="A417" s="71"/>
      <c r="B417" s="71"/>
      <c r="C417" s="71"/>
      <c r="D417" s="71"/>
      <c r="E417" s="71"/>
      <c r="F417" s="71"/>
      <c r="G417" s="71"/>
      <c r="H417" s="71"/>
      <c r="I417" s="71"/>
      <c r="J417" s="71"/>
      <c r="K417" s="71"/>
      <c r="L417" s="71"/>
      <c r="M417" s="71"/>
      <c r="N417" s="71"/>
      <c r="O417" s="71"/>
      <c r="P417" s="71"/>
      <c r="Q417" s="148"/>
      <c r="R417" s="71"/>
      <c r="S417" s="71"/>
      <c r="T417" s="71"/>
      <c r="U417" s="71"/>
      <c r="V417" s="71"/>
      <c r="W417" s="71"/>
      <c r="X417" s="113"/>
      <c r="Y417" s="71"/>
      <c r="Z417" s="71"/>
      <c r="AA417" s="71"/>
    </row>
    <row r="418" spans="1:27" ht="14.25" customHeight="1" x14ac:dyDescent="0.25">
      <c r="A418" s="71"/>
      <c r="B418" s="71"/>
      <c r="C418" s="71"/>
      <c r="D418" s="71"/>
      <c r="E418" s="71"/>
      <c r="F418" s="71"/>
      <c r="G418" s="71"/>
      <c r="H418" s="71"/>
      <c r="I418" s="71"/>
      <c r="J418" s="71"/>
      <c r="K418" s="71"/>
      <c r="L418" s="71"/>
      <c r="M418" s="71"/>
      <c r="N418" s="71"/>
      <c r="O418" s="71"/>
      <c r="P418" s="71"/>
      <c r="Q418" s="148"/>
      <c r="R418" s="71"/>
      <c r="S418" s="71"/>
      <c r="T418" s="71"/>
      <c r="U418" s="71"/>
      <c r="V418" s="71"/>
      <c r="W418" s="71"/>
      <c r="X418" s="113"/>
      <c r="Y418" s="71"/>
      <c r="Z418" s="71"/>
      <c r="AA418" s="71"/>
    </row>
    <row r="419" spans="1:27" ht="14.25" customHeight="1" x14ac:dyDescent="0.25">
      <c r="A419" s="71"/>
      <c r="B419" s="71"/>
      <c r="C419" s="71"/>
      <c r="D419" s="71"/>
      <c r="E419" s="71"/>
      <c r="F419" s="71"/>
      <c r="G419" s="71"/>
      <c r="H419" s="71"/>
      <c r="I419" s="71"/>
      <c r="J419" s="71"/>
      <c r="K419" s="71"/>
      <c r="L419" s="71"/>
      <c r="M419" s="71"/>
      <c r="N419" s="71"/>
      <c r="O419" s="71"/>
      <c r="P419" s="71"/>
      <c r="Q419" s="148"/>
      <c r="R419" s="71"/>
      <c r="S419" s="71"/>
      <c r="T419" s="71"/>
      <c r="U419" s="71"/>
      <c r="V419" s="71"/>
      <c r="W419" s="71"/>
      <c r="X419" s="113"/>
      <c r="Y419" s="71"/>
      <c r="Z419" s="71"/>
      <c r="AA419" s="71"/>
    </row>
    <row r="420" spans="1:27" ht="14.25" customHeight="1" x14ac:dyDescent="0.25">
      <c r="A420" s="71"/>
      <c r="B420" s="71"/>
      <c r="C420" s="71"/>
      <c r="D420" s="71"/>
      <c r="E420" s="71"/>
      <c r="F420" s="71"/>
      <c r="G420" s="71"/>
      <c r="H420" s="71"/>
      <c r="I420" s="71"/>
      <c r="J420" s="71"/>
      <c r="K420" s="71"/>
      <c r="L420" s="71"/>
      <c r="M420" s="71"/>
      <c r="N420" s="71"/>
      <c r="O420" s="71"/>
      <c r="P420" s="71"/>
      <c r="Q420" s="148"/>
      <c r="R420" s="71"/>
      <c r="S420" s="71"/>
      <c r="T420" s="71"/>
      <c r="U420" s="71"/>
      <c r="V420" s="71"/>
      <c r="W420" s="71"/>
      <c r="X420" s="113"/>
      <c r="Y420" s="71"/>
      <c r="Z420" s="71"/>
      <c r="AA420" s="71"/>
    </row>
    <row r="421" spans="1:27" ht="14.25" customHeight="1" x14ac:dyDescent="0.25">
      <c r="A421" s="71"/>
      <c r="B421" s="71"/>
      <c r="C421" s="71"/>
      <c r="D421" s="71"/>
      <c r="E421" s="71"/>
      <c r="F421" s="71"/>
      <c r="G421" s="71"/>
      <c r="H421" s="71"/>
      <c r="I421" s="71"/>
      <c r="J421" s="71"/>
      <c r="K421" s="71"/>
      <c r="L421" s="71"/>
      <c r="M421" s="71"/>
      <c r="N421" s="71"/>
      <c r="O421" s="71"/>
      <c r="P421" s="71"/>
      <c r="Q421" s="148"/>
      <c r="R421" s="71"/>
      <c r="S421" s="71"/>
      <c r="T421" s="71"/>
      <c r="U421" s="71"/>
      <c r="V421" s="71"/>
      <c r="W421" s="71"/>
      <c r="X421" s="113"/>
      <c r="Y421" s="71"/>
      <c r="Z421" s="71"/>
      <c r="AA421" s="71"/>
    </row>
    <row r="422" spans="1:27" ht="14.25" customHeight="1" x14ac:dyDescent="0.25">
      <c r="A422" s="71"/>
      <c r="B422" s="71"/>
      <c r="C422" s="71"/>
      <c r="D422" s="71"/>
      <c r="E422" s="71"/>
      <c r="F422" s="71"/>
      <c r="G422" s="71"/>
      <c r="H422" s="71"/>
      <c r="I422" s="71"/>
      <c r="J422" s="71"/>
      <c r="K422" s="71"/>
      <c r="L422" s="71"/>
      <c r="M422" s="71"/>
      <c r="N422" s="71"/>
      <c r="O422" s="71"/>
      <c r="P422" s="71"/>
      <c r="Q422" s="148"/>
      <c r="R422" s="71"/>
      <c r="S422" s="71"/>
      <c r="T422" s="71"/>
      <c r="U422" s="71"/>
      <c r="V422" s="71"/>
      <c r="W422" s="71"/>
      <c r="X422" s="113"/>
      <c r="Y422" s="71"/>
      <c r="Z422" s="71"/>
      <c r="AA422" s="71"/>
    </row>
    <row r="423" spans="1:27" ht="14.25" customHeight="1" x14ac:dyDescent="0.25">
      <c r="A423" s="71"/>
      <c r="B423" s="71"/>
      <c r="C423" s="71"/>
      <c r="D423" s="71"/>
      <c r="E423" s="71"/>
      <c r="F423" s="71"/>
      <c r="G423" s="71"/>
      <c r="H423" s="71"/>
      <c r="I423" s="71"/>
      <c r="J423" s="71"/>
      <c r="K423" s="71"/>
      <c r="L423" s="71"/>
      <c r="M423" s="71"/>
      <c r="N423" s="71"/>
      <c r="O423" s="71"/>
      <c r="P423" s="71"/>
      <c r="Q423" s="148"/>
      <c r="R423" s="71"/>
      <c r="S423" s="71"/>
      <c r="T423" s="71"/>
      <c r="U423" s="71"/>
      <c r="V423" s="71"/>
      <c r="W423" s="71"/>
      <c r="X423" s="113"/>
      <c r="Y423" s="71"/>
      <c r="Z423" s="71"/>
      <c r="AA423" s="71"/>
    </row>
    <row r="424" spans="1:27" ht="14.25" customHeight="1" x14ac:dyDescent="0.25">
      <c r="A424" s="71"/>
      <c r="B424" s="71"/>
      <c r="C424" s="71"/>
      <c r="D424" s="71"/>
      <c r="E424" s="71"/>
      <c r="F424" s="71"/>
      <c r="G424" s="71"/>
      <c r="H424" s="71"/>
      <c r="I424" s="71"/>
      <c r="J424" s="71"/>
      <c r="K424" s="71"/>
      <c r="L424" s="71"/>
      <c r="M424" s="71"/>
      <c r="N424" s="71"/>
      <c r="O424" s="71"/>
      <c r="P424" s="71"/>
      <c r="Q424" s="148"/>
      <c r="R424" s="71"/>
      <c r="S424" s="71"/>
      <c r="T424" s="71"/>
      <c r="U424" s="71"/>
      <c r="V424" s="71"/>
      <c r="W424" s="71"/>
      <c r="X424" s="113"/>
      <c r="Y424" s="71"/>
      <c r="Z424" s="71"/>
      <c r="AA424" s="71"/>
    </row>
    <row r="425" spans="1:27" ht="14.25" customHeight="1" x14ac:dyDescent="0.25">
      <c r="A425" s="71"/>
      <c r="B425" s="71"/>
      <c r="C425" s="71"/>
      <c r="D425" s="71"/>
      <c r="E425" s="71"/>
      <c r="F425" s="71"/>
      <c r="G425" s="71"/>
      <c r="H425" s="71"/>
      <c r="I425" s="71"/>
      <c r="J425" s="71"/>
      <c r="K425" s="71"/>
      <c r="L425" s="71"/>
      <c r="M425" s="71"/>
      <c r="N425" s="71"/>
      <c r="O425" s="71"/>
      <c r="P425" s="71"/>
      <c r="Q425" s="148"/>
      <c r="R425" s="71"/>
      <c r="S425" s="71"/>
      <c r="T425" s="71"/>
      <c r="U425" s="71"/>
      <c r="V425" s="71"/>
      <c r="W425" s="71"/>
      <c r="X425" s="113"/>
      <c r="Y425" s="71"/>
      <c r="Z425" s="71"/>
      <c r="AA425" s="71"/>
    </row>
    <row r="426" spans="1:27" ht="14.25" customHeight="1" x14ac:dyDescent="0.25">
      <c r="A426" s="71"/>
      <c r="B426" s="71"/>
      <c r="C426" s="71"/>
      <c r="D426" s="71"/>
      <c r="E426" s="71"/>
      <c r="F426" s="71"/>
      <c r="G426" s="71"/>
      <c r="H426" s="71"/>
      <c r="I426" s="71"/>
      <c r="J426" s="71"/>
      <c r="K426" s="71"/>
      <c r="L426" s="71"/>
      <c r="M426" s="71"/>
      <c r="N426" s="71"/>
      <c r="O426" s="71"/>
      <c r="P426" s="71"/>
      <c r="Q426" s="148"/>
      <c r="R426" s="71"/>
      <c r="S426" s="71"/>
      <c r="T426" s="71"/>
      <c r="U426" s="71"/>
      <c r="V426" s="71"/>
      <c r="W426" s="71"/>
      <c r="X426" s="113"/>
      <c r="Y426" s="71"/>
      <c r="Z426" s="71"/>
      <c r="AA426" s="71"/>
    </row>
    <row r="427" spans="1:27" ht="14.25" customHeight="1" x14ac:dyDescent="0.25">
      <c r="A427" s="71"/>
      <c r="B427" s="71"/>
      <c r="C427" s="71"/>
      <c r="D427" s="71"/>
      <c r="E427" s="71"/>
      <c r="F427" s="71"/>
      <c r="G427" s="71"/>
      <c r="H427" s="71"/>
      <c r="I427" s="71"/>
      <c r="J427" s="71"/>
      <c r="K427" s="71"/>
      <c r="L427" s="71"/>
      <c r="M427" s="71"/>
      <c r="N427" s="71"/>
      <c r="O427" s="71"/>
      <c r="P427" s="71"/>
      <c r="Q427" s="148"/>
      <c r="R427" s="71"/>
      <c r="S427" s="71"/>
      <c r="T427" s="71"/>
      <c r="U427" s="71"/>
      <c r="V427" s="71"/>
      <c r="W427" s="71"/>
      <c r="X427" s="113"/>
      <c r="Y427" s="71"/>
      <c r="Z427" s="71"/>
      <c r="AA427" s="71"/>
    </row>
    <row r="428" spans="1:27" ht="14.25" customHeight="1" x14ac:dyDescent="0.25">
      <c r="A428" s="71"/>
      <c r="B428" s="71"/>
      <c r="C428" s="71"/>
      <c r="D428" s="71"/>
      <c r="E428" s="71"/>
      <c r="F428" s="71"/>
      <c r="G428" s="71"/>
      <c r="H428" s="71"/>
      <c r="I428" s="71"/>
      <c r="J428" s="71"/>
      <c r="K428" s="71"/>
      <c r="L428" s="71"/>
      <c r="M428" s="71"/>
      <c r="N428" s="71"/>
      <c r="O428" s="71"/>
      <c r="P428" s="71"/>
      <c r="Q428" s="148"/>
      <c r="R428" s="71"/>
      <c r="S428" s="71"/>
      <c r="T428" s="71"/>
      <c r="U428" s="71"/>
      <c r="V428" s="71"/>
      <c r="W428" s="71"/>
      <c r="X428" s="113"/>
      <c r="Y428" s="71"/>
      <c r="Z428" s="71"/>
      <c r="AA428" s="71"/>
    </row>
    <row r="429" spans="1:27" ht="14.25" customHeight="1" x14ac:dyDescent="0.25">
      <c r="A429" s="71"/>
      <c r="B429" s="71"/>
      <c r="C429" s="71"/>
      <c r="D429" s="71"/>
      <c r="E429" s="71"/>
      <c r="F429" s="71"/>
      <c r="G429" s="71"/>
      <c r="H429" s="71"/>
      <c r="I429" s="71"/>
      <c r="J429" s="71"/>
      <c r="K429" s="71"/>
      <c r="L429" s="71"/>
      <c r="M429" s="71"/>
      <c r="N429" s="71"/>
      <c r="O429" s="71"/>
      <c r="P429" s="71"/>
      <c r="Q429" s="148"/>
      <c r="R429" s="71"/>
      <c r="S429" s="71"/>
      <c r="T429" s="71"/>
      <c r="U429" s="71"/>
      <c r="V429" s="71"/>
      <c r="W429" s="71"/>
      <c r="X429" s="113"/>
      <c r="Y429" s="71"/>
      <c r="Z429" s="71"/>
      <c r="AA429" s="71"/>
    </row>
    <row r="430" spans="1:27" ht="14.25" customHeight="1" x14ac:dyDescent="0.25">
      <c r="A430" s="71"/>
      <c r="B430" s="71"/>
      <c r="C430" s="71"/>
      <c r="D430" s="71"/>
      <c r="E430" s="71"/>
      <c r="F430" s="71"/>
      <c r="G430" s="71"/>
      <c r="H430" s="71"/>
      <c r="I430" s="71"/>
      <c r="J430" s="71"/>
      <c r="K430" s="71"/>
      <c r="L430" s="71"/>
      <c r="M430" s="71"/>
      <c r="N430" s="71"/>
      <c r="O430" s="71"/>
      <c r="P430" s="71"/>
      <c r="Q430" s="148"/>
      <c r="R430" s="71"/>
      <c r="S430" s="71"/>
      <c r="T430" s="71"/>
      <c r="U430" s="71"/>
      <c r="V430" s="71"/>
      <c r="W430" s="71"/>
      <c r="X430" s="113"/>
      <c r="Y430" s="71"/>
      <c r="Z430" s="71"/>
      <c r="AA430" s="71"/>
    </row>
    <row r="431" spans="1:27" ht="14.25" customHeight="1" x14ac:dyDescent="0.25">
      <c r="A431" s="71"/>
      <c r="B431" s="71"/>
      <c r="C431" s="71"/>
      <c r="D431" s="71"/>
      <c r="E431" s="71"/>
      <c r="F431" s="71"/>
      <c r="G431" s="71"/>
      <c r="H431" s="71"/>
      <c r="I431" s="71"/>
      <c r="J431" s="71"/>
      <c r="K431" s="71"/>
      <c r="L431" s="71"/>
      <c r="M431" s="71"/>
      <c r="N431" s="71"/>
      <c r="O431" s="71"/>
      <c r="P431" s="71"/>
      <c r="Q431" s="148"/>
      <c r="R431" s="71"/>
      <c r="S431" s="71"/>
      <c r="T431" s="71"/>
      <c r="U431" s="71"/>
      <c r="V431" s="71"/>
      <c r="W431" s="71"/>
      <c r="X431" s="113"/>
      <c r="Y431" s="71"/>
      <c r="Z431" s="71"/>
      <c r="AA431" s="71"/>
    </row>
    <row r="432" spans="1:27" ht="14.25" customHeight="1" x14ac:dyDescent="0.25">
      <c r="A432" s="71"/>
      <c r="B432" s="71"/>
      <c r="C432" s="71"/>
      <c r="D432" s="71"/>
      <c r="E432" s="71"/>
      <c r="F432" s="71"/>
      <c r="G432" s="71"/>
      <c r="H432" s="71"/>
      <c r="I432" s="71"/>
      <c r="J432" s="71"/>
      <c r="K432" s="71"/>
      <c r="L432" s="71"/>
      <c r="M432" s="71"/>
      <c r="N432" s="71"/>
      <c r="O432" s="71"/>
      <c r="P432" s="71"/>
      <c r="Q432" s="148"/>
      <c r="R432" s="71"/>
      <c r="S432" s="71"/>
      <c r="T432" s="71"/>
      <c r="U432" s="71"/>
      <c r="V432" s="71"/>
      <c r="W432" s="71"/>
      <c r="X432" s="113"/>
      <c r="Y432" s="71"/>
      <c r="Z432" s="71"/>
      <c r="AA432" s="71"/>
    </row>
    <row r="433" spans="1:27" ht="14.25" customHeight="1" x14ac:dyDescent="0.25">
      <c r="A433" s="71"/>
      <c r="B433" s="71"/>
      <c r="C433" s="71"/>
      <c r="D433" s="71"/>
      <c r="E433" s="71"/>
      <c r="F433" s="71"/>
      <c r="G433" s="71"/>
      <c r="H433" s="71"/>
      <c r="I433" s="71"/>
      <c r="J433" s="71"/>
      <c r="K433" s="71"/>
      <c r="L433" s="71"/>
      <c r="M433" s="71"/>
      <c r="N433" s="71"/>
      <c r="O433" s="71"/>
      <c r="P433" s="71"/>
      <c r="Q433" s="148"/>
      <c r="R433" s="71"/>
      <c r="S433" s="71"/>
      <c r="T433" s="71"/>
      <c r="U433" s="71"/>
      <c r="V433" s="71"/>
      <c r="W433" s="71"/>
      <c r="X433" s="113"/>
      <c r="Y433" s="71"/>
      <c r="Z433" s="71"/>
      <c r="AA433" s="71"/>
    </row>
    <row r="434" spans="1:27" ht="14.25" customHeight="1" x14ac:dyDescent="0.25">
      <c r="A434" s="71"/>
      <c r="B434" s="71"/>
      <c r="C434" s="71"/>
      <c r="D434" s="71"/>
      <c r="E434" s="71"/>
      <c r="F434" s="71"/>
      <c r="G434" s="71"/>
      <c r="H434" s="71"/>
      <c r="I434" s="71"/>
      <c r="J434" s="71"/>
      <c r="K434" s="71"/>
      <c r="L434" s="71"/>
      <c r="M434" s="71"/>
      <c r="N434" s="71"/>
      <c r="O434" s="71"/>
      <c r="P434" s="71"/>
      <c r="Q434" s="148"/>
      <c r="R434" s="71"/>
      <c r="S434" s="71"/>
      <c r="T434" s="71"/>
      <c r="U434" s="71"/>
      <c r="V434" s="71"/>
      <c r="W434" s="71"/>
      <c r="X434" s="113"/>
      <c r="Y434" s="71"/>
      <c r="Z434" s="71"/>
      <c r="AA434" s="71"/>
    </row>
    <row r="435" spans="1:27" ht="14.25" customHeight="1" x14ac:dyDescent="0.25">
      <c r="A435" s="71"/>
      <c r="B435" s="71"/>
      <c r="C435" s="71"/>
      <c r="D435" s="71"/>
      <c r="E435" s="71"/>
      <c r="F435" s="71"/>
      <c r="G435" s="71"/>
      <c r="H435" s="71"/>
      <c r="I435" s="71"/>
      <c r="J435" s="71"/>
      <c r="K435" s="71"/>
      <c r="L435" s="71"/>
      <c r="M435" s="71"/>
      <c r="N435" s="71"/>
      <c r="O435" s="71"/>
      <c r="P435" s="71"/>
      <c r="Q435" s="148"/>
      <c r="R435" s="71"/>
      <c r="S435" s="71"/>
      <c r="T435" s="71"/>
      <c r="U435" s="71"/>
      <c r="V435" s="71"/>
      <c r="W435" s="71"/>
      <c r="X435" s="113"/>
      <c r="Y435" s="71"/>
      <c r="Z435" s="71"/>
      <c r="AA435" s="71"/>
    </row>
    <row r="436" spans="1:27" ht="14.25" customHeight="1" x14ac:dyDescent="0.25">
      <c r="A436" s="71"/>
      <c r="B436" s="71"/>
      <c r="C436" s="71"/>
      <c r="D436" s="71"/>
      <c r="E436" s="71"/>
      <c r="F436" s="71"/>
      <c r="G436" s="71"/>
      <c r="H436" s="71"/>
      <c r="I436" s="71"/>
      <c r="J436" s="71"/>
      <c r="K436" s="71"/>
      <c r="L436" s="71"/>
      <c r="M436" s="71"/>
      <c r="N436" s="71"/>
      <c r="O436" s="71"/>
      <c r="P436" s="71"/>
      <c r="Q436" s="148"/>
      <c r="R436" s="71"/>
      <c r="S436" s="71"/>
      <c r="T436" s="71"/>
      <c r="U436" s="71"/>
      <c r="V436" s="71"/>
      <c r="W436" s="71"/>
      <c r="X436" s="113"/>
      <c r="Y436" s="71"/>
      <c r="Z436" s="71"/>
      <c r="AA436" s="71"/>
    </row>
    <row r="437" spans="1:27" ht="14.25" customHeight="1" x14ac:dyDescent="0.25">
      <c r="A437" s="71"/>
      <c r="B437" s="71"/>
      <c r="C437" s="71"/>
      <c r="D437" s="71"/>
      <c r="E437" s="71"/>
      <c r="F437" s="71"/>
      <c r="G437" s="71"/>
      <c r="H437" s="71"/>
      <c r="I437" s="71"/>
      <c r="J437" s="71"/>
      <c r="K437" s="71"/>
      <c r="L437" s="71"/>
      <c r="M437" s="71"/>
      <c r="N437" s="71"/>
      <c r="O437" s="71"/>
      <c r="P437" s="71"/>
      <c r="Q437" s="148"/>
      <c r="R437" s="71"/>
      <c r="S437" s="71"/>
      <c r="T437" s="71"/>
      <c r="U437" s="71"/>
      <c r="V437" s="71"/>
      <c r="W437" s="71"/>
      <c r="X437" s="113"/>
      <c r="Y437" s="71"/>
      <c r="Z437" s="71"/>
      <c r="AA437" s="71"/>
    </row>
    <row r="438" spans="1:27" ht="14.25" customHeight="1" x14ac:dyDescent="0.25">
      <c r="A438" s="71"/>
      <c r="B438" s="71"/>
      <c r="C438" s="71"/>
      <c r="D438" s="71"/>
      <c r="E438" s="71"/>
      <c r="F438" s="71"/>
      <c r="G438" s="71"/>
      <c r="H438" s="71"/>
      <c r="I438" s="71"/>
      <c r="J438" s="71"/>
      <c r="K438" s="71"/>
      <c r="L438" s="71"/>
      <c r="M438" s="71"/>
      <c r="N438" s="71"/>
      <c r="O438" s="71"/>
      <c r="P438" s="71"/>
      <c r="Q438" s="148"/>
      <c r="R438" s="71"/>
      <c r="S438" s="71"/>
      <c r="T438" s="71"/>
      <c r="U438" s="71"/>
      <c r="V438" s="71"/>
      <c r="W438" s="71"/>
      <c r="X438" s="113"/>
      <c r="Y438" s="71"/>
      <c r="Z438" s="71"/>
      <c r="AA438" s="71"/>
    </row>
    <row r="439" spans="1:27" ht="14.25" customHeight="1" x14ac:dyDescent="0.25">
      <c r="A439" s="71"/>
      <c r="B439" s="71"/>
      <c r="C439" s="71"/>
      <c r="D439" s="71"/>
      <c r="E439" s="71"/>
      <c r="F439" s="71"/>
      <c r="G439" s="71"/>
      <c r="H439" s="71"/>
      <c r="I439" s="71"/>
      <c r="J439" s="71"/>
      <c r="K439" s="71"/>
      <c r="L439" s="71"/>
      <c r="M439" s="71"/>
      <c r="N439" s="71"/>
      <c r="O439" s="71"/>
      <c r="P439" s="71"/>
      <c r="Q439" s="148"/>
      <c r="R439" s="71"/>
      <c r="S439" s="71"/>
      <c r="T439" s="71"/>
      <c r="U439" s="71"/>
      <c r="V439" s="71"/>
      <c r="W439" s="71"/>
      <c r="X439" s="113"/>
      <c r="Y439" s="71"/>
      <c r="Z439" s="71"/>
      <c r="AA439" s="71"/>
    </row>
    <row r="440" spans="1:27" ht="14.25" customHeight="1" x14ac:dyDescent="0.25">
      <c r="A440" s="71"/>
      <c r="B440" s="71"/>
      <c r="C440" s="71"/>
      <c r="D440" s="71"/>
      <c r="E440" s="71"/>
      <c r="F440" s="71"/>
      <c r="G440" s="71"/>
      <c r="H440" s="71"/>
      <c r="I440" s="71"/>
      <c r="J440" s="71"/>
      <c r="K440" s="71"/>
      <c r="L440" s="71"/>
      <c r="M440" s="71"/>
      <c r="N440" s="71"/>
      <c r="O440" s="71"/>
      <c r="P440" s="71"/>
      <c r="Q440" s="148"/>
      <c r="R440" s="71"/>
      <c r="S440" s="71"/>
      <c r="T440" s="71"/>
      <c r="U440" s="71"/>
      <c r="V440" s="71"/>
      <c r="W440" s="71"/>
      <c r="X440" s="113"/>
      <c r="Y440" s="71"/>
      <c r="Z440" s="71"/>
      <c r="AA440" s="71"/>
    </row>
    <row r="441" spans="1:27" ht="14.25" customHeight="1" x14ac:dyDescent="0.25">
      <c r="A441" s="71"/>
      <c r="B441" s="71"/>
      <c r="C441" s="71"/>
      <c r="D441" s="71"/>
      <c r="E441" s="71"/>
      <c r="F441" s="71"/>
      <c r="G441" s="71"/>
      <c r="H441" s="71"/>
      <c r="I441" s="71"/>
      <c r="J441" s="71"/>
      <c r="K441" s="71"/>
      <c r="L441" s="71"/>
      <c r="M441" s="71"/>
      <c r="N441" s="71"/>
      <c r="O441" s="71"/>
      <c r="P441" s="71"/>
      <c r="Q441" s="148"/>
      <c r="R441" s="71"/>
      <c r="S441" s="71"/>
      <c r="T441" s="71"/>
      <c r="U441" s="71"/>
      <c r="V441" s="71"/>
      <c r="W441" s="71"/>
      <c r="X441" s="113"/>
      <c r="Y441" s="71"/>
      <c r="Z441" s="71"/>
      <c r="AA441" s="71"/>
    </row>
    <row r="442" spans="1:27" ht="14.25" customHeight="1" x14ac:dyDescent="0.25">
      <c r="A442" s="71"/>
      <c r="B442" s="71"/>
      <c r="C442" s="71"/>
      <c r="D442" s="71"/>
      <c r="E442" s="71"/>
      <c r="F442" s="71"/>
      <c r="G442" s="71"/>
      <c r="H442" s="71"/>
      <c r="I442" s="71"/>
      <c r="J442" s="71"/>
      <c r="K442" s="71"/>
      <c r="L442" s="71"/>
      <c r="M442" s="71"/>
      <c r="N442" s="71"/>
      <c r="O442" s="71"/>
      <c r="P442" s="71"/>
      <c r="Q442" s="148"/>
      <c r="R442" s="71"/>
      <c r="S442" s="71"/>
      <c r="T442" s="71"/>
      <c r="U442" s="71"/>
      <c r="V442" s="71"/>
      <c r="W442" s="71"/>
      <c r="X442" s="113"/>
      <c r="Y442" s="71"/>
      <c r="Z442" s="71"/>
      <c r="AA442" s="71"/>
    </row>
    <row r="443" spans="1:27" ht="14.25" customHeight="1" x14ac:dyDescent="0.25">
      <c r="A443" s="71"/>
      <c r="B443" s="71"/>
      <c r="C443" s="71"/>
      <c r="D443" s="71"/>
      <c r="E443" s="71"/>
      <c r="F443" s="71"/>
      <c r="G443" s="71"/>
      <c r="H443" s="71"/>
      <c r="I443" s="71"/>
      <c r="J443" s="71"/>
      <c r="K443" s="71"/>
      <c r="L443" s="71"/>
      <c r="M443" s="71"/>
      <c r="N443" s="71"/>
      <c r="O443" s="71"/>
      <c r="P443" s="71"/>
      <c r="Q443" s="148"/>
      <c r="R443" s="71"/>
      <c r="S443" s="71"/>
      <c r="T443" s="71"/>
      <c r="U443" s="71"/>
      <c r="V443" s="71"/>
      <c r="W443" s="71"/>
      <c r="X443" s="113"/>
      <c r="Y443" s="71"/>
      <c r="Z443" s="71"/>
      <c r="AA443" s="71"/>
    </row>
    <row r="444" spans="1:27" ht="14.25" customHeight="1" x14ac:dyDescent="0.25">
      <c r="A444" s="71"/>
      <c r="B444" s="71"/>
      <c r="C444" s="71"/>
      <c r="D444" s="71"/>
      <c r="E444" s="71"/>
      <c r="F444" s="71"/>
      <c r="G444" s="71"/>
      <c r="H444" s="71"/>
      <c r="I444" s="71"/>
      <c r="J444" s="71"/>
      <c r="K444" s="71"/>
      <c r="L444" s="71"/>
      <c r="M444" s="71"/>
      <c r="N444" s="71"/>
      <c r="O444" s="71"/>
      <c r="P444" s="71"/>
      <c r="Q444" s="148"/>
      <c r="R444" s="71"/>
      <c r="S444" s="71"/>
      <c r="T444" s="71"/>
      <c r="U444" s="71"/>
      <c r="V444" s="71"/>
      <c r="W444" s="71"/>
      <c r="X444" s="113"/>
      <c r="Y444" s="71"/>
      <c r="Z444" s="71"/>
      <c r="AA444" s="71"/>
    </row>
    <row r="445" spans="1:27" ht="14.25" customHeight="1" x14ac:dyDescent="0.25">
      <c r="A445" s="71"/>
      <c r="B445" s="71"/>
      <c r="C445" s="71"/>
      <c r="D445" s="71"/>
      <c r="E445" s="71"/>
      <c r="F445" s="71"/>
      <c r="G445" s="71"/>
      <c r="H445" s="71"/>
      <c r="I445" s="71"/>
      <c r="J445" s="71"/>
      <c r="K445" s="71"/>
      <c r="L445" s="71"/>
      <c r="M445" s="71"/>
      <c r="N445" s="71"/>
      <c r="O445" s="71"/>
      <c r="P445" s="71"/>
      <c r="Q445" s="148"/>
      <c r="R445" s="71"/>
      <c r="S445" s="71"/>
      <c r="T445" s="71"/>
      <c r="U445" s="71"/>
      <c r="V445" s="71"/>
      <c r="W445" s="71"/>
      <c r="X445" s="113"/>
      <c r="Y445" s="71"/>
      <c r="Z445" s="71"/>
      <c r="AA445" s="71"/>
    </row>
    <row r="446" spans="1:27" ht="14.25" customHeight="1" x14ac:dyDescent="0.25">
      <c r="A446" s="71"/>
      <c r="B446" s="71"/>
      <c r="C446" s="71"/>
      <c r="D446" s="71"/>
      <c r="E446" s="71"/>
      <c r="F446" s="71"/>
      <c r="G446" s="71"/>
      <c r="H446" s="71"/>
      <c r="I446" s="71"/>
      <c r="J446" s="71"/>
      <c r="K446" s="71"/>
      <c r="L446" s="71"/>
      <c r="M446" s="71"/>
      <c r="N446" s="71"/>
      <c r="O446" s="71"/>
      <c r="P446" s="71"/>
      <c r="Q446" s="148"/>
      <c r="R446" s="71"/>
      <c r="S446" s="71"/>
      <c r="T446" s="71"/>
      <c r="U446" s="71"/>
      <c r="V446" s="71"/>
      <c r="W446" s="71"/>
      <c r="X446" s="113"/>
      <c r="Y446" s="71"/>
      <c r="Z446" s="71"/>
      <c r="AA446" s="71"/>
    </row>
    <row r="447" spans="1:27" ht="14.25" customHeight="1" x14ac:dyDescent="0.25">
      <c r="A447" s="71"/>
      <c r="B447" s="71"/>
      <c r="C447" s="71"/>
      <c r="D447" s="71"/>
      <c r="E447" s="71"/>
      <c r="F447" s="71"/>
      <c r="G447" s="71"/>
      <c r="H447" s="71"/>
      <c r="I447" s="71"/>
      <c r="J447" s="71"/>
      <c r="K447" s="71"/>
      <c r="L447" s="71"/>
      <c r="M447" s="71"/>
      <c r="N447" s="71"/>
      <c r="O447" s="71"/>
      <c r="P447" s="71"/>
      <c r="Q447" s="148"/>
      <c r="R447" s="71"/>
      <c r="S447" s="71"/>
      <c r="T447" s="71"/>
      <c r="U447" s="71"/>
      <c r="V447" s="71"/>
      <c r="W447" s="71"/>
      <c r="X447" s="113"/>
      <c r="Y447" s="71"/>
      <c r="Z447" s="71"/>
      <c r="AA447" s="71"/>
    </row>
    <row r="448" spans="1:27" ht="14.25" customHeight="1" x14ac:dyDescent="0.25">
      <c r="A448" s="71"/>
      <c r="B448" s="71"/>
      <c r="C448" s="71"/>
      <c r="D448" s="71"/>
      <c r="E448" s="71"/>
      <c r="F448" s="71"/>
      <c r="G448" s="71"/>
      <c r="H448" s="71"/>
      <c r="I448" s="71"/>
      <c r="J448" s="71"/>
      <c r="K448" s="71"/>
      <c r="L448" s="71"/>
      <c r="M448" s="71"/>
      <c r="N448" s="71"/>
      <c r="O448" s="71"/>
      <c r="P448" s="71"/>
      <c r="Q448" s="148"/>
      <c r="R448" s="71"/>
      <c r="S448" s="71"/>
      <c r="T448" s="71"/>
      <c r="U448" s="71"/>
      <c r="V448" s="71"/>
      <c r="W448" s="71"/>
      <c r="X448" s="113"/>
      <c r="Y448" s="71"/>
      <c r="Z448" s="71"/>
      <c r="AA448" s="71"/>
    </row>
    <row r="449" spans="1:27" ht="14.25" customHeight="1" x14ac:dyDescent="0.25">
      <c r="A449" s="71"/>
      <c r="B449" s="71"/>
      <c r="C449" s="71"/>
      <c r="D449" s="71"/>
      <c r="E449" s="71"/>
      <c r="F449" s="71"/>
      <c r="G449" s="71"/>
      <c r="H449" s="71"/>
      <c r="I449" s="71"/>
      <c r="J449" s="71"/>
      <c r="K449" s="71"/>
      <c r="L449" s="71"/>
      <c r="M449" s="71"/>
      <c r="N449" s="71"/>
      <c r="O449" s="71"/>
      <c r="P449" s="71"/>
      <c r="Q449" s="148"/>
      <c r="R449" s="71"/>
      <c r="S449" s="71"/>
      <c r="T449" s="71"/>
      <c r="U449" s="71"/>
      <c r="V449" s="71"/>
      <c r="W449" s="71"/>
      <c r="X449" s="113"/>
      <c r="Y449" s="71"/>
      <c r="Z449" s="71"/>
      <c r="AA449" s="71"/>
    </row>
    <row r="450" spans="1:27" ht="14.25" customHeight="1" x14ac:dyDescent="0.25">
      <c r="A450" s="71"/>
      <c r="B450" s="71"/>
      <c r="C450" s="71"/>
      <c r="D450" s="71"/>
      <c r="E450" s="71"/>
      <c r="F450" s="71"/>
      <c r="G450" s="71"/>
      <c r="H450" s="71"/>
      <c r="I450" s="71"/>
      <c r="J450" s="71"/>
      <c r="K450" s="71"/>
      <c r="L450" s="71"/>
      <c r="M450" s="71"/>
      <c r="N450" s="71"/>
      <c r="O450" s="71"/>
      <c r="P450" s="71"/>
      <c r="Q450" s="148"/>
      <c r="R450" s="71"/>
      <c r="S450" s="71"/>
      <c r="T450" s="71"/>
      <c r="U450" s="71"/>
      <c r="V450" s="71"/>
      <c r="W450" s="71"/>
      <c r="X450" s="113"/>
      <c r="Y450" s="71"/>
      <c r="Z450" s="71"/>
      <c r="AA450" s="71"/>
    </row>
    <row r="451" spans="1:27" ht="14.25" customHeight="1" x14ac:dyDescent="0.25">
      <c r="A451" s="71"/>
      <c r="B451" s="71"/>
      <c r="C451" s="71"/>
      <c r="D451" s="71"/>
      <c r="E451" s="71"/>
      <c r="F451" s="71"/>
      <c r="G451" s="71"/>
      <c r="H451" s="71"/>
      <c r="I451" s="71"/>
      <c r="J451" s="71"/>
      <c r="K451" s="71"/>
      <c r="L451" s="71"/>
      <c r="M451" s="71"/>
      <c r="N451" s="71"/>
      <c r="O451" s="71"/>
      <c r="P451" s="71"/>
      <c r="Q451" s="148"/>
      <c r="R451" s="71"/>
      <c r="S451" s="71"/>
      <c r="T451" s="71"/>
      <c r="U451" s="71"/>
      <c r="V451" s="71"/>
      <c r="W451" s="71"/>
      <c r="X451" s="113"/>
      <c r="Y451" s="71"/>
      <c r="Z451" s="71"/>
      <c r="AA451" s="71"/>
    </row>
    <row r="452" spans="1:27" ht="14.25" customHeight="1" x14ac:dyDescent="0.25">
      <c r="A452" s="71"/>
      <c r="B452" s="71"/>
      <c r="C452" s="71"/>
      <c r="D452" s="71"/>
      <c r="E452" s="71"/>
      <c r="F452" s="71"/>
      <c r="G452" s="71"/>
      <c r="H452" s="71"/>
      <c r="I452" s="71"/>
      <c r="J452" s="71"/>
      <c r="K452" s="71"/>
      <c r="L452" s="71"/>
      <c r="M452" s="71"/>
      <c r="N452" s="71"/>
      <c r="O452" s="71"/>
      <c r="P452" s="71"/>
      <c r="Q452" s="148"/>
      <c r="R452" s="71"/>
      <c r="S452" s="71"/>
      <c r="T452" s="71"/>
      <c r="U452" s="71"/>
      <c r="V452" s="71"/>
      <c r="W452" s="71"/>
      <c r="X452" s="113"/>
      <c r="Y452" s="71"/>
      <c r="Z452" s="71"/>
      <c r="AA452" s="71"/>
    </row>
    <row r="453" spans="1:27" ht="14.25" customHeight="1" x14ac:dyDescent="0.25">
      <c r="A453" s="71"/>
      <c r="B453" s="71"/>
      <c r="C453" s="71"/>
      <c r="D453" s="71"/>
      <c r="E453" s="71"/>
      <c r="F453" s="71"/>
      <c r="G453" s="71"/>
      <c r="H453" s="71"/>
      <c r="I453" s="71"/>
      <c r="J453" s="71"/>
      <c r="K453" s="71"/>
      <c r="L453" s="71"/>
      <c r="M453" s="71"/>
      <c r="N453" s="71"/>
      <c r="O453" s="71"/>
      <c r="P453" s="71"/>
      <c r="Q453" s="148"/>
      <c r="R453" s="71"/>
      <c r="S453" s="71"/>
      <c r="T453" s="71"/>
      <c r="U453" s="71"/>
      <c r="V453" s="71"/>
      <c r="W453" s="71"/>
      <c r="X453" s="113"/>
      <c r="Y453" s="71"/>
      <c r="Z453" s="71"/>
      <c r="AA453" s="71"/>
    </row>
    <row r="454" spans="1:27" ht="14.25" customHeight="1" x14ac:dyDescent="0.25">
      <c r="A454" s="71"/>
      <c r="B454" s="71"/>
      <c r="C454" s="71"/>
      <c r="D454" s="71"/>
      <c r="E454" s="71"/>
      <c r="F454" s="71"/>
      <c r="G454" s="71"/>
      <c r="H454" s="71"/>
      <c r="I454" s="71"/>
      <c r="J454" s="71"/>
      <c r="K454" s="71"/>
      <c r="L454" s="71"/>
      <c r="M454" s="71"/>
      <c r="N454" s="71"/>
      <c r="O454" s="71"/>
      <c r="P454" s="71"/>
      <c r="Q454" s="148"/>
      <c r="R454" s="71"/>
      <c r="S454" s="71"/>
      <c r="T454" s="71"/>
      <c r="U454" s="71"/>
      <c r="V454" s="71"/>
      <c r="W454" s="71"/>
      <c r="X454" s="113"/>
      <c r="Y454" s="71"/>
      <c r="Z454" s="71"/>
      <c r="AA454" s="71"/>
    </row>
    <row r="455" spans="1:27" ht="14.25" customHeight="1" x14ac:dyDescent="0.25">
      <c r="A455" s="71"/>
      <c r="B455" s="71"/>
      <c r="C455" s="71"/>
      <c r="D455" s="71"/>
      <c r="E455" s="71"/>
      <c r="F455" s="71"/>
      <c r="G455" s="71"/>
      <c r="H455" s="71"/>
      <c r="I455" s="71"/>
      <c r="J455" s="71"/>
      <c r="K455" s="71"/>
      <c r="L455" s="71"/>
      <c r="M455" s="71"/>
      <c r="N455" s="71"/>
      <c r="O455" s="71"/>
      <c r="P455" s="71"/>
      <c r="Q455" s="148"/>
      <c r="R455" s="71"/>
      <c r="S455" s="71"/>
      <c r="T455" s="71"/>
      <c r="U455" s="71"/>
      <c r="V455" s="71"/>
      <c r="W455" s="71"/>
      <c r="X455" s="113"/>
      <c r="Y455" s="71"/>
      <c r="Z455" s="71"/>
      <c r="AA455" s="71"/>
    </row>
    <row r="456" spans="1:27" ht="14.25" customHeight="1" x14ac:dyDescent="0.25">
      <c r="A456" s="71"/>
      <c r="B456" s="71"/>
      <c r="C456" s="71"/>
      <c r="D456" s="71"/>
      <c r="E456" s="71"/>
      <c r="F456" s="71"/>
      <c r="G456" s="71"/>
      <c r="H456" s="71"/>
      <c r="I456" s="71"/>
      <c r="J456" s="71"/>
      <c r="K456" s="71"/>
      <c r="L456" s="71"/>
      <c r="M456" s="71"/>
      <c r="N456" s="71"/>
      <c r="O456" s="71"/>
      <c r="P456" s="71"/>
      <c r="Q456" s="148"/>
      <c r="R456" s="71"/>
      <c r="S456" s="71"/>
      <c r="T456" s="71"/>
      <c r="U456" s="71"/>
      <c r="V456" s="71"/>
      <c r="W456" s="71"/>
      <c r="X456" s="113"/>
      <c r="Y456" s="71"/>
      <c r="Z456" s="71"/>
      <c r="AA456" s="71"/>
    </row>
    <row r="457" spans="1:27" ht="14.25" customHeight="1" x14ac:dyDescent="0.25">
      <c r="A457" s="71"/>
      <c r="B457" s="71"/>
      <c r="C457" s="71"/>
      <c r="D457" s="71"/>
      <c r="E457" s="71"/>
      <c r="F457" s="71"/>
      <c r="G457" s="71"/>
      <c r="H457" s="71"/>
      <c r="I457" s="71"/>
      <c r="J457" s="71"/>
      <c r="K457" s="71"/>
      <c r="L457" s="71"/>
      <c r="M457" s="71"/>
      <c r="N457" s="71"/>
      <c r="O457" s="71"/>
      <c r="P457" s="71"/>
      <c r="Q457" s="148"/>
      <c r="R457" s="71"/>
      <c r="S457" s="71"/>
      <c r="T457" s="71"/>
      <c r="U457" s="71"/>
      <c r="V457" s="71"/>
      <c r="W457" s="71"/>
      <c r="X457" s="113"/>
      <c r="Y457" s="71"/>
      <c r="Z457" s="71"/>
      <c r="AA457" s="71"/>
    </row>
    <row r="458" spans="1:27" ht="14.25" customHeight="1" x14ac:dyDescent="0.25">
      <c r="A458" s="71"/>
      <c r="B458" s="71"/>
      <c r="C458" s="71"/>
      <c r="D458" s="71"/>
      <c r="E458" s="71"/>
      <c r="F458" s="71"/>
      <c r="G458" s="71"/>
      <c r="H458" s="71"/>
      <c r="I458" s="71"/>
      <c r="J458" s="71"/>
      <c r="K458" s="71"/>
      <c r="L458" s="71"/>
      <c r="M458" s="71"/>
      <c r="N458" s="71"/>
      <c r="O458" s="71"/>
      <c r="P458" s="71"/>
      <c r="Q458" s="148"/>
      <c r="R458" s="71"/>
      <c r="S458" s="71"/>
      <c r="T458" s="71"/>
      <c r="U458" s="71"/>
      <c r="V458" s="71"/>
      <c r="W458" s="71"/>
      <c r="X458" s="113"/>
      <c r="Y458" s="71"/>
      <c r="Z458" s="71"/>
      <c r="AA458" s="71"/>
    </row>
    <row r="459" spans="1:27" ht="14.25" customHeight="1" x14ac:dyDescent="0.25">
      <c r="A459" s="71"/>
      <c r="B459" s="71"/>
      <c r="C459" s="71"/>
      <c r="D459" s="71"/>
      <c r="E459" s="71"/>
      <c r="F459" s="71"/>
      <c r="G459" s="71"/>
      <c r="H459" s="71"/>
      <c r="I459" s="71"/>
      <c r="J459" s="71"/>
      <c r="K459" s="71"/>
      <c r="L459" s="71"/>
      <c r="M459" s="71"/>
      <c r="N459" s="71"/>
      <c r="O459" s="71"/>
      <c r="P459" s="71"/>
      <c r="Q459" s="148"/>
      <c r="R459" s="71"/>
      <c r="S459" s="71"/>
      <c r="T459" s="71"/>
      <c r="U459" s="71"/>
      <c r="V459" s="71"/>
      <c r="W459" s="71"/>
      <c r="X459" s="113"/>
      <c r="Y459" s="71"/>
      <c r="Z459" s="71"/>
      <c r="AA459" s="71"/>
    </row>
    <row r="460" spans="1:27" ht="14.25" customHeight="1" x14ac:dyDescent="0.25">
      <c r="A460" s="71"/>
      <c r="B460" s="71"/>
      <c r="C460" s="71"/>
      <c r="D460" s="71"/>
      <c r="E460" s="71"/>
      <c r="F460" s="71"/>
      <c r="G460" s="71"/>
      <c r="H460" s="71"/>
      <c r="I460" s="71"/>
      <c r="J460" s="71"/>
      <c r="K460" s="71"/>
      <c r="L460" s="71"/>
      <c r="M460" s="71"/>
      <c r="N460" s="71"/>
      <c r="O460" s="71"/>
      <c r="P460" s="71"/>
      <c r="Q460" s="148"/>
      <c r="R460" s="71"/>
      <c r="S460" s="71"/>
      <c r="T460" s="71"/>
      <c r="U460" s="71"/>
      <c r="V460" s="71"/>
      <c r="W460" s="71"/>
      <c r="X460" s="113"/>
      <c r="Y460" s="71"/>
      <c r="Z460" s="71"/>
      <c r="AA460" s="71"/>
    </row>
    <row r="461" spans="1:27" ht="14.25" customHeight="1" x14ac:dyDescent="0.25">
      <c r="A461" s="71"/>
      <c r="B461" s="71"/>
      <c r="C461" s="71"/>
      <c r="D461" s="71"/>
      <c r="E461" s="71"/>
      <c r="F461" s="71"/>
      <c r="G461" s="71"/>
      <c r="H461" s="71"/>
      <c r="I461" s="71"/>
      <c r="J461" s="71"/>
      <c r="K461" s="71"/>
      <c r="L461" s="71"/>
      <c r="M461" s="71"/>
      <c r="N461" s="71"/>
      <c r="O461" s="71"/>
      <c r="P461" s="71"/>
      <c r="Q461" s="148"/>
      <c r="R461" s="71"/>
      <c r="S461" s="71"/>
      <c r="T461" s="71"/>
      <c r="U461" s="71"/>
      <c r="V461" s="71"/>
      <c r="W461" s="71"/>
      <c r="X461" s="113"/>
      <c r="Y461" s="71"/>
      <c r="Z461" s="71"/>
      <c r="AA461" s="71"/>
    </row>
    <row r="462" spans="1:27" ht="14.25" customHeight="1" x14ac:dyDescent="0.25">
      <c r="A462" s="71"/>
      <c r="B462" s="71"/>
      <c r="C462" s="71"/>
      <c r="D462" s="71"/>
      <c r="E462" s="71"/>
      <c r="F462" s="71"/>
      <c r="G462" s="71"/>
      <c r="H462" s="71"/>
      <c r="I462" s="71"/>
      <c r="J462" s="71"/>
      <c r="K462" s="71"/>
      <c r="L462" s="71"/>
      <c r="M462" s="71"/>
      <c r="N462" s="71"/>
      <c r="O462" s="71"/>
      <c r="P462" s="71"/>
      <c r="Q462" s="148"/>
      <c r="R462" s="71"/>
      <c r="S462" s="71"/>
      <c r="T462" s="71"/>
      <c r="U462" s="71"/>
      <c r="V462" s="71"/>
      <c r="W462" s="71"/>
      <c r="X462" s="113"/>
      <c r="Y462" s="71"/>
      <c r="Z462" s="71"/>
      <c r="AA462" s="71"/>
    </row>
    <row r="463" spans="1:27" ht="14.25" customHeight="1" x14ac:dyDescent="0.25">
      <c r="A463" s="71"/>
      <c r="B463" s="71"/>
      <c r="C463" s="71"/>
      <c r="D463" s="71"/>
      <c r="E463" s="71"/>
      <c r="F463" s="71"/>
      <c r="G463" s="71"/>
      <c r="H463" s="71"/>
      <c r="I463" s="71"/>
      <c r="J463" s="71"/>
      <c r="K463" s="71"/>
      <c r="L463" s="71"/>
      <c r="M463" s="71"/>
      <c r="N463" s="71"/>
      <c r="O463" s="71"/>
      <c r="P463" s="71"/>
      <c r="Q463" s="148"/>
      <c r="R463" s="71"/>
      <c r="S463" s="71"/>
      <c r="T463" s="71"/>
      <c r="U463" s="71"/>
      <c r="V463" s="71"/>
      <c r="W463" s="71"/>
      <c r="X463" s="113"/>
      <c r="Y463" s="71"/>
      <c r="Z463" s="71"/>
      <c r="AA463" s="71"/>
    </row>
    <row r="464" spans="1:27" ht="14.25" customHeight="1" x14ac:dyDescent="0.25">
      <c r="A464" s="71"/>
      <c r="B464" s="71"/>
      <c r="C464" s="71"/>
      <c r="D464" s="71"/>
      <c r="E464" s="71"/>
      <c r="F464" s="71"/>
      <c r="G464" s="71"/>
      <c r="H464" s="71"/>
      <c r="I464" s="71"/>
      <c r="J464" s="71"/>
      <c r="K464" s="71"/>
      <c r="L464" s="71"/>
      <c r="M464" s="71"/>
      <c r="N464" s="71"/>
      <c r="O464" s="71"/>
      <c r="P464" s="71"/>
      <c r="Q464" s="148"/>
      <c r="R464" s="71"/>
      <c r="S464" s="71"/>
      <c r="T464" s="71"/>
      <c r="U464" s="71"/>
      <c r="V464" s="71"/>
      <c r="W464" s="71"/>
      <c r="X464" s="113"/>
      <c r="Y464" s="71"/>
      <c r="Z464" s="71"/>
      <c r="AA464" s="71"/>
    </row>
    <row r="465" spans="1:27" ht="14.25" customHeight="1" x14ac:dyDescent="0.25">
      <c r="A465" s="71"/>
      <c r="B465" s="71"/>
      <c r="C465" s="71"/>
      <c r="D465" s="71"/>
      <c r="E465" s="71"/>
      <c r="F465" s="71"/>
      <c r="G465" s="71"/>
      <c r="H465" s="71"/>
      <c r="I465" s="71"/>
      <c r="J465" s="71"/>
      <c r="K465" s="71"/>
      <c r="L465" s="71"/>
      <c r="M465" s="71"/>
      <c r="N465" s="71"/>
      <c r="O465" s="71"/>
      <c r="P465" s="71"/>
      <c r="Q465" s="148"/>
      <c r="R465" s="71"/>
      <c r="S465" s="71"/>
      <c r="T465" s="71"/>
      <c r="U465" s="71"/>
      <c r="V465" s="71"/>
      <c r="W465" s="71"/>
      <c r="X465" s="113"/>
      <c r="Y465" s="71"/>
      <c r="Z465" s="71"/>
      <c r="AA465" s="71"/>
    </row>
    <row r="466" spans="1:27" ht="14.25" customHeight="1" x14ac:dyDescent="0.25">
      <c r="A466" s="71"/>
      <c r="B466" s="71"/>
      <c r="C466" s="71"/>
      <c r="D466" s="71"/>
      <c r="E466" s="71"/>
      <c r="F466" s="71"/>
      <c r="G466" s="71"/>
      <c r="H466" s="71"/>
      <c r="I466" s="71"/>
      <c r="J466" s="71"/>
      <c r="K466" s="71"/>
      <c r="L466" s="71"/>
      <c r="M466" s="71"/>
      <c r="N466" s="71"/>
      <c r="O466" s="71"/>
      <c r="P466" s="71"/>
      <c r="Q466" s="148"/>
      <c r="R466" s="71"/>
      <c r="S466" s="71"/>
      <c r="T466" s="71"/>
      <c r="U466" s="71"/>
      <c r="V466" s="71"/>
      <c r="W466" s="71"/>
      <c r="X466" s="113"/>
      <c r="Y466" s="71"/>
      <c r="Z466" s="71"/>
      <c r="AA466" s="71"/>
    </row>
    <row r="467" spans="1:27" ht="14.25" customHeight="1" x14ac:dyDescent="0.25">
      <c r="A467" s="71"/>
      <c r="B467" s="71"/>
      <c r="C467" s="71"/>
      <c r="D467" s="71"/>
      <c r="E467" s="71"/>
      <c r="F467" s="71"/>
      <c r="G467" s="71"/>
      <c r="H467" s="71"/>
      <c r="I467" s="71"/>
      <c r="J467" s="71"/>
      <c r="K467" s="71"/>
      <c r="L467" s="71"/>
      <c r="M467" s="71"/>
      <c r="N467" s="71"/>
      <c r="O467" s="71"/>
      <c r="P467" s="71"/>
      <c r="Q467" s="148"/>
      <c r="R467" s="71"/>
      <c r="S467" s="71"/>
      <c r="T467" s="71"/>
      <c r="U467" s="71"/>
      <c r="V467" s="71"/>
      <c r="W467" s="71"/>
      <c r="X467" s="113"/>
      <c r="Y467" s="71"/>
      <c r="Z467" s="71"/>
      <c r="AA467" s="71"/>
    </row>
    <row r="468" spans="1:27" ht="14.25" customHeight="1" x14ac:dyDescent="0.25">
      <c r="A468" s="71"/>
      <c r="B468" s="71"/>
      <c r="C468" s="71"/>
      <c r="D468" s="71"/>
      <c r="E468" s="71"/>
      <c r="F468" s="71"/>
      <c r="G468" s="71"/>
      <c r="H468" s="71"/>
      <c r="I468" s="71"/>
      <c r="J468" s="71"/>
      <c r="K468" s="71"/>
      <c r="L468" s="71"/>
      <c r="M468" s="71"/>
      <c r="N468" s="71"/>
      <c r="O468" s="71"/>
      <c r="P468" s="71"/>
      <c r="Q468" s="148"/>
      <c r="R468" s="71"/>
      <c r="S468" s="71"/>
      <c r="T468" s="71"/>
      <c r="U468" s="71"/>
      <c r="V468" s="71"/>
      <c r="W468" s="71"/>
      <c r="X468" s="113"/>
      <c r="Y468" s="71"/>
      <c r="Z468" s="71"/>
      <c r="AA468" s="71"/>
    </row>
    <row r="469" spans="1:27" ht="14.25" customHeight="1" x14ac:dyDescent="0.25">
      <c r="A469" s="71"/>
      <c r="B469" s="71"/>
      <c r="C469" s="71"/>
      <c r="D469" s="71"/>
      <c r="E469" s="71"/>
      <c r="F469" s="71"/>
      <c r="G469" s="71"/>
      <c r="H469" s="71"/>
      <c r="I469" s="71"/>
      <c r="J469" s="71"/>
      <c r="K469" s="71"/>
      <c r="L469" s="71"/>
      <c r="M469" s="71"/>
      <c r="N469" s="71"/>
      <c r="O469" s="71"/>
      <c r="P469" s="71"/>
      <c r="Q469" s="148"/>
      <c r="R469" s="71"/>
      <c r="S469" s="71"/>
      <c r="T469" s="71"/>
      <c r="U469" s="71"/>
      <c r="V469" s="71"/>
      <c r="W469" s="71"/>
      <c r="X469" s="113"/>
      <c r="Y469" s="71"/>
      <c r="Z469" s="71"/>
      <c r="AA469" s="71"/>
    </row>
    <row r="470" spans="1:27" ht="14.25" customHeight="1" x14ac:dyDescent="0.25">
      <c r="A470" s="71"/>
      <c r="B470" s="71"/>
      <c r="C470" s="71"/>
      <c r="D470" s="71"/>
      <c r="E470" s="71"/>
      <c r="F470" s="71"/>
      <c r="G470" s="71"/>
      <c r="H470" s="71"/>
      <c r="I470" s="71"/>
      <c r="J470" s="71"/>
      <c r="K470" s="71"/>
      <c r="L470" s="71"/>
      <c r="M470" s="71"/>
      <c r="N470" s="71"/>
      <c r="O470" s="71"/>
      <c r="P470" s="71"/>
      <c r="Q470" s="148"/>
      <c r="R470" s="71"/>
      <c r="S470" s="71"/>
      <c r="T470" s="71"/>
      <c r="U470" s="71"/>
      <c r="V470" s="71"/>
      <c r="W470" s="71"/>
      <c r="X470" s="113"/>
      <c r="Y470" s="71"/>
      <c r="Z470" s="71"/>
      <c r="AA470" s="71"/>
    </row>
    <row r="471" spans="1:27" ht="14.25" customHeight="1" x14ac:dyDescent="0.25">
      <c r="A471" s="71"/>
      <c r="B471" s="71"/>
      <c r="C471" s="71"/>
      <c r="D471" s="71"/>
      <c r="E471" s="71"/>
      <c r="F471" s="71"/>
      <c r="G471" s="71"/>
      <c r="H471" s="71"/>
      <c r="I471" s="71"/>
      <c r="J471" s="71"/>
      <c r="K471" s="71"/>
      <c r="L471" s="71"/>
      <c r="M471" s="71"/>
      <c r="N471" s="71"/>
      <c r="O471" s="71"/>
      <c r="P471" s="71"/>
      <c r="Q471" s="148"/>
      <c r="R471" s="71"/>
      <c r="S471" s="71"/>
      <c r="T471" s="71"/>
      <c r="U471" s="71"/>
      <c r="V471" s="71"/>
      <c r="W471" s="71"/>
      <c r="X471" s="113"/>
      <c r="Y471" s="71"/>
      <c r="Z471" s="71"/>
      <c r="AA471" s="71"/>
    </row>
    <row r="472" spans="1:27" ht="14.25" customHeight="1" x14ac:dyDescent="0.25">
      <c r="A472" s="71"/>
      <c r="B472" s="71"/>
      <c r="C472" s="71"/>
      <c r="D472" s="71"/>
      <c r="E472" s="71"/>
      <c r="F472" s="71"/>
      <c r="G472" s="71"/>
      <c r="H472" s="71"/>
      <c r="I472" s="71"/>
      <c r="J472" s="71"/>
      <c r="K472" s="71"/>
      <c r="L472" s="71"/>
      <c r="M472" s="71"/>
      <c r="N472" s="71"/>
      <c r="O472" s="71"/>
      <c r="P472" s="71"/>
      <c r="Q472" s="148"/>
      <c r="R472" s="71"/>
      <c r="S472" s="71"/>
      <c r="T472" s="71"/>
      <c r="U472" s="71"/>
      <c r="V472" s="71"/>
      <c r="W472" s="71"/>
      <c r="X472" s="113"/>
      <c r="Y472" s="71"/>
      <c r="Z472" s="71"/>
      <c r="AA472" s="71"/>
    </row>
    <row r="473" spans="1:27" ht="14.25" customHeight="1" x14ac:dyDescent="0.25">
      <c r="A473" s="71"/>
      <c r="B473" s="71"/>
      <c r="C473" s="71"/>
      <c r="D473" s="71"/>
      <c r="E473" s="71"/>
      <c r="F473" s="71"/>
      <c r="G473" s="71"/>
      <c r="H473" s="71"/>
      <c r="I473" s="71"/>
      <c r="J473" s="71"/>
      <c r="K473" s="71"/>
      <c r="L473" s="71"/>
      <c r="M473" s="71"/>
      <c r="N473" s="71"/>
      <c r="O473" s="71"/>
      <c r="P473" s="71"/>
      <c r="Q473" s="148"/>
      <c r="R473" s="71"/>
      <c r="S473" s="71"/>
      <c r="T473" s="71"/>
      <c r="U473" s="71"/>
      <c r="V473" s="71"/>
      <c r="W473" s="71"/>
      <c r="X473" s="113"/>
      <c r="Y473" s="71"/>
      <c r="Z473" s="71"/>
      <c r="AA473" s="71"/>
    </row>
    <row r="474" spans="1:27" ht="14.25" customHeight="1" x14ac:dyDescent="0.25">
      <c r="A474" s="71"/>
      <c r="B474" s="71"/>
      <c r="C474" s="71"/>
      <c r="D474" s="71"/>
      <c r="E474" s="71"/>
      <c r="F474" s="71"/>
      <c r="G474" s="71"/>
      <c r="H474" s="71"/>
      <c r="I474" s="71"/>
      <c r="J474" s="71"/>
      <c r="K474" s="71"/>
      <c r="L474" s="71"/>
      <c r="M474" s="71"/>
      <c r="N474" s="71"/>
      <c r="O474" s="71"/>
      <c r="P474" s="71"/>
      <c r="Q474" s="148"/>
      <c r="R474" s="71"/>
      <c r="S474" s="71"/>
      <c r="T474" s="71"/>
      <c r="U474" s="71"/>
      <c r="V474" s="71"/>
      <c r="W474" s="71"/>
      <c r="X474" s="113"/>
      <c r="Y474" s="71"/>
      <c r="Z474" s="71"/>
      <c r="AA474" s="71"/>
    </row>
    <row r="475" spans="1:27" ht="14.25" customHeight="1" x14ac:dyDescent="0.25">
      <c r="A475" s="71"/>
      <c r="B475" s="71"/>
      <c r="C475" s="71"/>
      <c r="D475" s="71"/>
      <c r="E475" s="71"/>
      <c r="F475" s="71"/>
      <c r="G475" s="71"/>
      <c r="H475" s="71"/>
      <c r="I475" s="71"/>
      <c r="J475" s="71"/>
      <c r="K475" s="71"/>
      <c r="L475" s="71"/>
      <c r="M475" s="71"/>
      <c r="N475" s="71"/>
      <c r="O475" s="71"/>
      <c r="P475" s="71"/>
      <c r="Q475" s="148"/>
      <c r="R475" s="71"/>
      <c r="S475" s="71"/>
      <c r="T475" s="71"/>
      <c r="U475" s="71"/>
      <c r="V475" s="71"/>
      <c r="W475" s="71"/>
      <c r="X475" s="113"/>
      <c r="Y475" s="71"/>
      <c r="Z475" s="71"/>
      <c r="AA475" s="71"/>
    </row>
    <row r="476" spans="1:27" ht="14.25" customHeight="1" x14ac:dyDescent="0.25">
      <c r="A476" s="71"/>
      <c r="B476" s="71"/>
      <c r="C476" s="71"/>
      <c r="D476" s="71"/>
      <c r="E476" s="71"/>
      <c r="F476" s="71"/>
      <c r="G476" s="71"/>
      <c r="H476" s="71"/>
      <c r="I476" s="71"/>
      <c r="J476" s="71"/>
      <c r="K476" s="71"/>
      <c r="L476" s="71"/>
      <c r="M476" s="71"/>
      <c r="N476" s="71"/>
      <c r="O476" s="71"/>
      <c r="P476" s="71"/>
      <c r="Q476" s="148"/>
      <c r="R476" s="71"/>
      <c r="S476" s="71"/>
      <c r="T476" s="71"/>
      <c r="U476" s="71"/>
      <c r="V476" s="71"/>
      <c r="W476" s="71"/>
      <c r="X476" s="113"/>
      <c r="Y476" s="71"/>
      <c r="Z476" s="71"/>
      <c r="AA476" s="71"/>
    </row>
    <row r="477" spans="1:27" ht="14.25" customHeight="1" x14ac:dyDescent="0.25">
      <c r="A477" s="71"/>
      <c r="B477" s="71"/>
      <c r="C477" s="71"/>
      <c r="D477" s="71"/>
      <c r="E477" s="71"/>
      <c r="F477" s="71"/>
      <c r="G477" s="71"/>
      <c r="H477" s="71"/>
      <c r="I477" s="71"/>
      <c r="J477" s="71"/>
      <c r="K477" s="71"/>
      <c r="L477" s="71"/>
      <c r="M477" s="71"/>
      <c r="N477" s="71"/>
      <c r="O477" s="71"/>
      <c r="P477" s="71"/>
      <c r="Q477" s="148"/>
      <c r="R477" s="71"/>
      <c r="S477" s="71"/>
      <c r="T477" s="71"/>
      <c r="U477" s="71"/>
      <c r="V477" s="71"/>
      <c r="W477" s="71"/>
      <c r="X477" s="113"/>
      <c r="Y477" s="71"/>
      <c r="Z477" s="71"/>
      <c r="AA477" s="71"/>
    </row>
    <row r="478" spans="1:27" ht="14.25" customHeight="1" x14ac:dyDescent="0.25">
      <c r="A478" s="71"/>
      <c r="B478" s="71"/>
      <c r="C478" s="71"/>
      <c r="D478" s="71"/>
      <c r="E478" s="71"/>
      <c r="F478" s="71"/>
      <c r="G478" s="71"/>
      <c r="H478" s="71"/>
      <c r="I478" s="71"/>
      <c r="J478" s="71"/>
      <c r="K478" s="71"/>
      <c r="L478" s="71"/>
      <c r="M478" s="71"/>
      <c r="N478" s="71"/>
      <c r="O478" s="71"/>
      <c r="P478" s="71"/>
      <c r="Q478" s="148"/>
      <c r="R478" s="71"/>
      <c r="S478" s="71"/>
      <c r="T478" s="71"/>
      <c r="U478" s="71"/>
      <c r="V478" s="71"/>
      <c r="W478" s="71"/>
      <c r="X478" s="113"/>
      <c r="Y478" s="71"/>
      <c r="Z478" s="71"/>
      <c r="AA478" s="71"/>
    </row>
    <row r="479" spans="1:27" ht="14.25" customHeight="1" x14ac:dyDescent="0.25">
      <c r="A479" s="71"/>
      <c r="B479" s="71"/>
      <c r="C479" s="71"/>
      <c r="D479" s="71"/>
      <c r="E479" s="71"/>
      <c r="F479" s="71"/>
      <c r="G479" s="71"/>
      <c r="H479" s="71"/>
      <c r="I479" s="71"/>
      <c r="J479" s="71"/>
      <c r="K479" s="71"/>
      <c r="L479" s="71"/>
      <c r="M479" s="71"/>
      <c r="N479" s="71"/>
      <c r="O479" s="71"/>
      <c r="P479" s="71"/>
      <c r="Q479" s="148"/>
      <c r="R479" s="71"/>
      <c r="S479" s="71"/>
      <c r="T479" s="71"/>
      <c r="U479" s="71"/>
      <c r="V479" s="71"/>
      <c r="W479" s="71"/>
      <c r="X479" s="113"/>
      <c r="Y479" s="71"/>
      <c r="Z479" s="71"/>
      <c r="AA479" s="71"/>
    </row>
    <row r="480" spans="1:27" ht="14.25" customHeight="1" x14ac:dyDescent="0.25">
      <c r="A480" s="71"/>
      <c r="B480" s="71"/>
      <c r="C480" s="71"/>
      <c r="D480" s="71"/>
      <c r="E480" s="71"/>
      <c r="F480" s="71"/>
      <c r="G480" s="71"/>
      <c r="H480" s="71"/>
      <c r="I480" s="71"/>
      <c r="J480" s="71"/>
      <c r="K480" s="71"/>
      <c r="L480" s="71"/>
      <c r="M480" s="71"/>
      <c r="N480" s="71"/>
      <c r="O480" s="71"/>
      <c r="P480" s="71"/>
      <c r="Q480" s="148"/>
      <c r="R480" s="71"/>
      <c r="S480" s="71"/>
      <c r="T480" s="71"/>
      <c r="U480" s="71"/>
      <c r="V480" s="71"/>
      <c r="W480" s="71"/>
      <c r="X480" s="113"/>
      <c r="Y480" s="71"/>
      <c r="Z480" s="71"/>
      <c r="AA480" s="71"/>
    </row>
    <row r="481" spans="1:27" ht="14.25" customHeight="1" x14ac:dyDescent="0.25">
      <c r="A481" s="71"/>
      <c r="B481" s="71"/>
      <c r="C481" s="71"/>
      <c r="D481" s="71"/>
      <c r="E481" s="71"/>
      <c r="F481" s="71"/>
      <c r="G481" s="71"/>
      <c r="H481" s="71"/>
      <c r="I481" s="71"/>
      <c r="J481" s="71"/>
      <c r="K481" s="71"/>
      <c r="L481" s="71"/>
      <c r="M481" s="71"/>
      <c r="N481" s="71"/>
      <c r="O481" s="71"/>
      <c r="P481" s="71"/>
      <c r="Q481" s="148"/>
      <c r="R481" s="71"/>
      <c r="S481" s="71"/>
      <c r="T481" s="71"/>
      <c r="U481" s="71"/>
      <c r="V481" s="71"/>
      <c r="W481" s="71"/>
      <c r="X481" s="113"/>
      <c r="Y481" s="71"/>
      <c r="Z481" s="71"/>
      <c r="AA481" s="71"/>
    </row>
    <row r="482" spans="1:27" ht="14.25" customHeight="1" x14ac:dyDescent="0.25">
      <c r="A482" s="71"/>
      <c r="B482" s="71"/>
      <c r="C482" s="71"/>
      <c r="D482" s="71"/>
      <c r="E482" s="71"/>
      <c r="F482" s="71"/>
      <c r="G482" s="71"/>
      <c r="H482" s="71"/>
      <c r="I482" s="71"/>
      <c r="J482" s="71"/>
      <c r="K482" s="71"/>
      <c r="L482" s="71"/>
      <c r="M482" s="71"/>
      <c r="N482" s="71"/>
      <c r="O482" s="71"/>
      <c r="P482" s="71"/>
      <c r="Q482" s="148"/>
      <c r="R482" s="71"/>
      <c r="S482" s="71"/>
      <c r="T482" s="71"/>
      <c r="U482" s="71"/>
      <c r="V482" s="71"/>
      <c r="W482" s="71"/>
      <c r="X482" s="113"/>
      <c r="Y482" s="71"/>
      <c r="Z482" s="71"/>
      <c r="AA482" s="71"/>
    </row>
    <row r="483" spans="1:27" ht="14.25" customHeight="1" x14ac:dyDescent="0.25">
      <c r="A483" s="71"/>
      <c r="B483" s="71"/>
      <c r="C483" s="71"/>
      <c r="D483" s="71"/>
      <c r="E483" s="71"/>
      <c r="F483" s="71"/>
      <c r="G483" s="71"/>
      <c r="H483" s="71"/>
      <c r="I483" s="71"/>
      <c r="J483" s="71"/>
      <c r="K483" s="71"/>
      <c r="L483" s="71"/>
      <c r="M483" s="71"/>
      <c r="N483" s="71"/>
      <c r="O483" s="71"/>
      <c r="P483" s="71"/>
      <c r="Q483" s="148"/>
      <c r="R483" s="71"/>
      <c r="S483" s="71"/>
      <c r="T483" s="71"/>
      <c r="U483" s="71"/>
      <c r="V483" s="71"/>
      <c r="W483" s="71"/>
      <c r="X483" s="113"/>
      <c r="Y483" s="71"/>
      <c r="Z483" s="71"/>
      <c r="AA483" s="71"/>
    </row>
    <row r="484" spans="1:27" ht="14.25" customHeight="1" x14ac:dyDescent="0.25">
      <c r="A484" s="71"/>
      <c r="B484" s="71"/>
      <c r="C484" s="71"/>
      <c r="D484" s="71"/>
      <c r="E484" s="71"/>
      <c r="F484" s="71"/>
      <c r="G484" s="71"/>
      <c r="H484" s="71"/>
      <c r="I484" s="71"/>
      <c r="J484" s="71"/>
      <c r="K484" s="71"/>
      <c r="L484" s="71"/>
      <c r="M484" s="71"/>
      <c r="N484" s="71"/>
      <c r="O484" s="71"/>
      <c r="P484" s="71"/>
      <c r="Q484" s="148"/>
      <c r="R484" s="71"/>
      <c r="S484" s="71"/>
      <c r="T484" s="71"/>
      <c r="U484" s="71"/>
      <c r="V484" s="71"/>
      <c r="W484" s="71"/>
      <c r="X484" s="113"/>
      <c r="Y484" s="71"/>
      <c r="Z484" s="71"/>
      <c r="AA484" s="71"/>
    </row>
    <row r="485" spans="1:27" ht="14.25" customHeight="1" x14ac:dyDescent="0.25">
      <c r="A485" s="71"/>
      <c r="B485" s="71"/>
      <c r="C485" s="71"/>
      <c r="D485" s="71"/>
      <c r="E485" s="71"/>
      <c r="F485" s="71"/>
      <c r="G485" s="71"/>
      <c r="H485" s="71"/>
      <c r="I485" s="71"/>
      <c r="J485" s="71"/>
      <c r="K485" s="71"/>
      <c r="L485" s="71"/>
      <c r="M485" s="71"/>
      <c r="N485" s="71"/>
      <c r="O485" s="71"/>
      <c r="P485" s="71"/>
      <c r="Q485" s="148"/>
      <c r="R485" s="71"/>
      <c r="S485" s="71"/>
      <c r="T485" s="71"/>
      <c r="U485" s="71"/>
      <c r="V485" s="71"/>
      <c r="W485" s="71"/>
      <c r="X485" s="113"/>
      <c r="Y485" s="71"/>
      <c r="Z485" s="71"/>
      <c r="AA485" s="71"/>
    </row>
    <row r="486" spans="1:27" ht="14.25" customHeight="1" x14ac:dyDescent="0.25">
      <c r="A486" s="71"/>
      <c r="B486" s="71"/>
      <c r="C486" s="71"/>
      <c r="D486" s="71"/>
      <c r="E486" s="71"/>
      <c r="F486" s="71"/>
      <c r="G486" s="71"/>
      <c r="H486" s="71"/>
      <c r="I486" s="71"/>
      <c r="J486" s="71"/>
      <c r="K486" s="71"/>
      <c r="L486" s="71"/>
      <c r="M486" s="71"/>
      <c r="N486" s="71"/>
      <c r="O486" s="71"/>
      <c r="P486" s="71"/>
      <c r="Q486" s="148"/>
      <c r="R486" s="71"/>
      <c r="S486" s="71"/>
      <c r="T486" s="71"/>
      <c r="U486" s="71"/>
      <c r="V486" s="71"/>
      <c r="W486" s="71"/>
      <c r="X486" s="113"/>
      <c r="Y486" s="71"/>
      <c r="Z486" s="71"/>
      <c r="AA486" s="71"/>
    </row>
    <row r="487" spans="1:27" ht="14.25" customHeight="1" x14ac:dyDescent="0.25">
      <c r="A487" s="71"/>
      <c r="B487" s="71"/>
      <c r="C487" s="71"/>
      <c r="D487" s="71"/>
      <c r="E487" s="71"/>
      <c r="F487" s="71"/>
      <c r="G487" s="71"/>
      <c r="H487" s="71"/>
      <c r="I487" s="71"/>
      <c r="J487" s="71"/>
      <c r="K487" s="71"/>
      <c r="L487" s="71"/>
      <c r="M487" s="71"/>
      <c r="N487" s="71"/>
      <c r="O487" s="71"/>
      <c r="P487" s="71"/>
      <c r="Q487" s="148"/>
      <c r="R487" s="71"/>
      <c r="S487" s="71"/>
      <c r="T487" s="71"/>
      <c r="U487" s="71"/>
      <c r="V487" s="71"/>
      <c r="W487" s="71"/>
      <c r="X487" s="113"/>
      <c r="Y487" s="71"/>
      <c r="Z487" s="71"/>
      <c r="AA487" s="71"/>
    </row>
    <row r="488" spans="1:27" ht="14.25" customHeight="1" x14ac:dyDescent="0.25">
      <c r="A488" s="71"/>
      <c r="B488" s="71"/>
      <c r="C488" s="71"/>
      <c r="D488" s="71"/>
      <c r="E488" s="71"/>
      <c r="F488" s="71"/>
      <c r="G488" s="71"/>
      <c r="H488" s="71"/>
      <c r="I488" s="71"/>
      <c r="J488" s="71"/>
      <c r="K488" s="71"/>
      <c r="L488" s="71"/>
      <c r="M488" s="71"/>
      <c r="N488" s="71"/>
      <c r="O488" s="71"/>
      <c r="P488" s="71"/>
      <c r="Q488" s="148"/>
      <c r="R488" s="71"/>
      <c r="S488" s="71"/>
      <c r="T488" s="71"/>
      <c r="U488" s="71"/>
      <c r="V488" s="71"/>
      <c r="W488" s="71"/>
      <c r="X488" s="113"/>
      <c r="Y488" s="71"/>
      <c r="Z488" s="71"/>
      <c r="AA488" s="71"/>
    </row>
    <row r="489" spans="1:27" ht="14.25" customHeight="1" x14ac:dyDescent="0.25">
      <c r="A489" s="71"/>
      <c r="B489" s="71"/>
      <c r="C489" s="71"/>
      <c r="D489" s="71"/>
      <c r="E489" s="71"/>
      <c r="F489" s="71"/>
      <c r="G489" s="71"/>
      <c r="H489" s="71"/>
      <c r="I489" s="71"/>
      <c r="J489" s="71"/>
      <c r="K489" s="71"/>
      <c r="L489" s="71"/>
      <c r="M489" s="71"/>
      <c r="N489" s="71"/>
      <c r="O489" s="71"/>
      <c r="P489" s="71"/>
      <c r="Q489" s="148"/>
      <c r="R489" s="71"/>
      <c r="S489" s="71"/>
      <c r="T489" s="71"/>
      <c r="U489" s="71"/>
      <c r="V489" s="71"/>
      <c r="W489" s="71"/>
      <c r="X489" s="113"/>
      <c r="Y489" s="71"/>
      <c r="Z489" s="71"/>
      <c r="AA489" s="71"/>
    </row>
    <row r="490" spans="1:27" ht="14.25" customHeight="1" x14ac:dyDescent="0.25">
      <c r="A490" s="71"/>
      <c r="B490" s="71"/>
      <c r="C490" s="71"/>
      <c r="D490" s="71"/>
      <c r="E490" s="71"/>
      <c r="F490" s="71"/>
      <c r="G490" s="71"/>
      <c r="H490" s="71"/>
      <c r="I490" s="71"/>
      <c r="J490" s="71"/>
      <c r="K490" s="71"/>
      <c r="L490" s="71"/>
      <c r="M490" s="71"/>
      <c r="N490" s="71"/>
      <c r="O490" s="71"/>
      <c r="P490" s="71"/>
      <c r="Q490" s="148"/>
      <c r="R490" s="71"/>
      <c r="S490" s="71"/>
      <c r="T490" s="71"/>
      <c r="U490" s="71"/>
      <c r="V490" s="71"/>
      <c r="W490" s="71"/>
      <c r="X490" s="113"/>
      <c r="Y490" s="71"/>
      <c r="Z490" s="71"/>
      <c r="AA490" s="71"/>
    </row>
    <row r="491" spans="1:27" ht="14.25" customHeight="1" x14ac:dyDescent="0.25">
      <c r="A491" s="71"/>
      <c r="B491" s="71"/>
      <c r="C491" s="71"/>
      <c r="D491" s="71"/>
      <c r="E491" s="71"/>
      <c r="F491" s="71"/>
      <c r="G491" s="71"/>
      <c r="H491" s="71"/>
      <c r="I491" s="71"/>
      <c r="J491" s="71"/>
      <c r="K491" s="71"/>
      <c r="L491" s="71"/>
      <c r="M491" s="71"/>
      <c r="N491" s="71"/>
      <c r="O491" s="71"/>
      <c r="P491" s="71"/>
      <c r="Q491" s="148"/>
      <c r="R491" s="71"/>
      <c r="S491" s="71"/>
      <c r="T491" s="71"/>
      <c r="U491" s="71"/>
      <c r="V491" s="71"/>
      <c r="W491" s="71"/>
      <c r="X491" s="113"/>
      <c r="Y491" s="71"/>
      <c r="Z491" s="71"/>
      <c r="AA491" s="71"/>
    </row>
    <row r="492" spans="1:27" ht="14.25" customHeight="1" x14ac:dyDescent="0.25">
      <c r="A492" s="71"/>
      <c r="B492" s="71"/>
      <c r="C492" s="71"/>
      <c r="D492" s="71"/>
      <c r="E492" s="71"/>
      <c r="F492" s="71"/>
      <c r="G492" s="71"/>
      <c r="H492" s="71"/>
      <c r="I492" s="71"/>
      <c r="J492" s="71"/>
      <c r="K492" s="71"/>
      <c r="L492" s="71"/>
      <c r="M492" s="71"/>
      <c r="N492" s="71"/>
      <c r="O492" s="71"/>
      <c r="P492" s="71"/>
      <c r="Q492" s="148"/>
      <c r="R492" s="71"/>
      <c r="S492" s="71"/>
      <c r="T492" s="71"/>
      <c r="U492" s="71"/>
      <c r="V492" s="71"/>
      <c r="W492" s="71"/>
      <c r="X492" s="113"/>
      <c r="Y492" s="71"/>
      <c r="Z492" s="71"/>
      <c r="AA492" s="71"/>
    </row>
    <row r="493" spans="1:27" ht="14.25" customHeight="1" x14ac:dyDescent="0.25">
      <c r="A493" s="71"/>
      <c r="B493" s="71"/>
      <c r="C493" s="71"/>
      <c r="D493" s="71"/>
      <c r="E493" s="71"/>
      <c r="F493" s="71"/>
      <c r="G493" s="71"/>
      <c r="H493" s="71"/>
      <c r="I493" s="71"/>
      <c r="J493" s="71"/>
      <c r="K493" s="71"/>
      <c r="L493" s="71"/>
      <c r="M493" s="71"/>
      <c r="N493" s="71"/>
      <c r="O493" s="71"/>
      <c r="P493" s="71"/>
      <c r="Q493" s="148"/>
      <c r="R493" s="71"/>
      <c r="S493" s="71"/>
      <c r="T493" s="71"/>
      <c r="U493" s="71"/>
      <c r="V493" s="71"/>
      <c r="W493" s="71"/>
      <c r="X493" s="113"/>
      <c r="Y493" s="71"/>
      <c r="Z493" s="71"/>
      <c r="AA493" s="71"/>
    </row>
    <row r="494" spans="1:27" ht="14.25" customHeight="1" x14ac:dyDescent="0.25">
      <c r="A494" s="71"/>
      <c r="B494" s="71"/>
      <c r="C494" s="71"/>
      <c r="D494" s="71"/>
      <c r="E494" s="71"/>
      <c r="F494" s="71"/>
      <c r="G494" s="71"/>
      <c r="H494" s="71"/>
      <c r="I494" s="71"/>
      <c r="J494" s="71"/>
      <c r="K494" s="71"/>
      <c r="L494" s="71"/>
      <c r="M494" s="71"/>
      <c r="N494" s="71"/>
      <c r="O494" s="71"/>
      <c r="P494" s="71"/>
      <c r="Q494" s="148"/>
      <c r="R494" s="71"/>
      <c r="S494" s="71"/>
      <c r="T494" s="71"/>
      <c r="U494" s="71"/>
      <c r="V494" s="71"/>
      <c r="W494" s="71"/>
      <c r="X494" s="113"/>
      <c r="Y494" s="71"/>
      <c r="Z494" s="71"/>
      <c r="AA494" s="71"/>
    </row>
    <row r="495" spans="1:27" ht="14.25" customHeight="1" x14ac:dyDescent="0.25">
      <c r="A495" s="71"/>
      <c r="B495" s="71"/>
      <c r="C495" s="71"/>
      <c r="D495" s="71"/>
      <c r="E495" s="71"/>
      <c r="F495" s="71"/>
      <c r="G495" s="71"/>
      <c r="H495" s="71"/>
      <c r="I495" s="71"/>
      <c r="J495" s="71"/>
      <c r="K495" s="71"/>
      <c r="L495" s="71"/>
      <c r="M495" s="71"/>
      <c r="N495" s="71"/>
      <c r="O495" s="71"/>
      <c r="P495" s="71"/>
      <c r="Q495" s="148"/>
      <c r="R495" s="71"/>
      <c r="S495" s="71"/>
      <c r="T495" s="71"/>
      <c r="U495" s="71"/>
      <c r="V495" s="71"/>
      <c r="W495" s="71"/>
      <c r="X495" s="113"/>
      <c r="Y495" s="71"/>
      <c r="Z495" s="71"/>
      <c r="AA495" s="71"/>
    </row>
    <row r="496" spans="1:27" ht="14.25" customHeight="1" x14ac:dyDescent="0.25">
      <c r="A496" s="71"/>
      <c r="B496" s="71"/>
      <c r="C496" s="71"/>
      <c r="D496" s="71"/>
      <c r="E496" s="71"/>
      <c r="F496" s="71"/>
      <c r="G496" s="71"/>
      <c r="H496" s="71"/>
      <c r="I496" s="71"/>
      <c r="J496" s="71"/>
      <c r="K496" s="71"/>
      <c r="L496" s="71"/>
      <c r="M496" s="71"/>
      <c r="N496" s="71"/>
      <c r="O496" s="71"/>
      <c r="P496" s="71"/>
      <c r="Q496" s="148"/>
      <c r="R496" s="71"/>
      <c r="S496" s="71"/>
      <c r="T496" s="71"/>
      <c r="U496" s="71"/>
      <c r="V496" s="71"/>
      <c r="W496" s="71"/>
      <c r="X496" s="113"/>
      <c r="Y496" s="71"/>
      <c r="Z496" s="71"/>
      <c r="AA496" s="71"/>
    </row>
    <row r="497" spans="1:27" ht="14.25" customHeight="1" x14ac:dyDescent="0.25">
      <c r="A497" s="71"/>
      <c r="B497" s="71"/>
      <c r="C497" s="71"/>
      <c r="D497" s="71"/>
      <c r="E497" s="71"/>
      <c r="F497" s="71"/>
      <c r="G497" s="71"/>
      <c r="H497" s="71"/>
      <c r="I497" s="71"/>
      <c r="J497" s="71"/>
      <c r="K497" s="71"/>
      <c r="L497" s="71"/>
      <c r="M497" s="71"/>
      <c r="N497" s="71"/>
      <c r="O497" s="71"/>
      <c r="P497" s="71"/>
      <c r="Q497" s="148"/>
      <c r="R497" s="71"/>
      <c r="S497" s="71"/>
      <c r="T497" s="71"/>
      <c r="U497" s="71"/>
      <c r="V497" s="71"/>
      <c r="W497" s="71"/>
      <c r="X497" s="113"/>
      <c r="Y497" s="71"/>
      <c r="Z497" s="71"/>
      <c r="AA497" s="71"/>
    </row>
    <row r="498" spans="1:27" ht="14.25" customHeight="1" x14ac:dyDescent="0.25">
      <c r="A498" s="71"/>
      <c r="B498" s="71"/>
      <c r="C498" s="71"/>
      <c r="D498" s="71"/>
      <c r="E498" s="71"/>
      <c r="F498" s="71"/>
      <c r="G498" s="71"/>
      <c r="H498" s="71"/>
      <c r="I498" s="71"/>
      <c r="J498" s="71"/>
      <c r="K498" s="71"/>
      <c r="L498" s="71"/>
      <c r="M498" s="71"/>
      <c r="N498" s="71"/>
      <c r="O498" s="71"/>
      <c r="P498" s="71"/>
      <c r="Q498" s="148"/>
      <c r="R498" s="71"/>
      <c r="S498" s="71"/>
      <c r="T498" s="71"/>
      <c r="U498" s="71"/>
      <c r="V498" s="71"/>
      <c r="W498" s="71"/>
      <c r="X498" s="113"/>
      <c r="Y498" s="71"/>
      <c r="Z498" s="71"/>
      <c r="AA498" s="71"/>
    </row>
    <row r="499" spans="1:27" ht="14.25" customHeight="1" x14ac:dyDescent="0.25">
      <c r="A499" s="71"/>
      <c r="B499" s="71"/>
      <c r="C499" s="71"/>
      <c r="D499" s="71"/>
      <c r="E499" s="71"/>
      <c r="F499" s="71"/>
      <c r="G499" s="71"/>
      <c r="H499" s="71"/>
      <c r="I499" s="71"/>
      <c r="J499" s="71"/>
      <c r="K499" s="71"/>
      <c r="L499" s="71"/>
      <c r="M499" s="71"/>
      <c r="N499" s="71"/>
      <c r="O499" s="71"/>
      <c r="P499" s="71"/>
      <c r="Q499" s="148"/>
      <c r="R499" s="71"/>
      <c r="S499" s="71"/>
      <c r="T499" s="71"/>
      <c r="U499" s="71"/>
      <c r="V499" s="71"/>
      <c r="W499" s="71"/>
      <c r="X499" s="113"/>
      <c r="Y499" s="71"/>
      <c r="Z499" s="71"/>
      <c r="AA499" s="71"/>
    </row>
    <row r="500" spans="1:27" ht="14.25" customHeight="1" x14ac:dyDescent="0.25">
      <c r="A500" s="71"/>
      <c r="B500" s="71"/>
      <c r="C500" s="71"/>
      <c r="D500" s="71"/>
      <c r="E500" s="71"/>
      <c r="F500" s="71"/>
      <c r="G500" s="71"/>
      <c r="H500" s="71"/>
      <c r="I500" s="71"/>
      <c r="J500" s="71"/>
      <c r="K500" s="71"/>
      <c r="L500" s="71"/>
      <c r="M500" s="71"/>
      <c r="N500" s="71"/>
      <c r="O500" s="71"/>
      <c r="P500" s="71"/>
      <c r="Q500" s="148"/>
      <c r="R500" s="71"/>
      <c r="S500" s="71"/>
      <c r="T500" s="71"/>
      <c r="U500" s="71"/>
      <c r="V500" s="71"/>
      <c r="W500" s="71"/>
      <c r="X500" s="113"/>
      <c r="Y500" s="71"/>
      <c r="Z500" s="71"/>
      <c r="AA500" s="71"/>
    </row>
    <row r="501" spans="1:27" ht="14.25" customHeight="1" x14ac:dyDescent="0.25">
      <c r="A501" s="71"/>
      <c r="B501" s="71"/>
      <c r="C501" s="71"/>
      <c r="D501" s="71"/>
      <c r="E501" s="71"/>
      <c r="F501" s="71"/>
      <c r="G501" s="71"/>
      <c r="H501" s="71"/>
      <c r="I501" s="71"/>
      <c r="J501" s="71"/>
      <c r="K501" s="71"/>
      <c r="L501" s="71"/>
      <c r="M501" s="71"/>
      <c r="N501" s="71"/>
      <c r="O501" s="71"/>
      <c r="P501" s="71"/>
      <c r="Q501" s="148"/>
      <c r="R501" s="71"/>
      <c r="S501" s="71"/>
      <c r="T501" s="71"/>
      <c r="U501" s="71"/>
      <c r="V501" s="71"/>
      <c r="W501" s="71"/>
      <c r="X501" s="113"/>
      <c r="Y501" s="71"/>
      <c r="Z501" s="71"/>
      <c r="AA501" s="71"/>
    </row>
    <row r="502" spans="1:27" ht="14.25" customHeight="1" x14ac:dyDescent="0.25">
      <c r="A502" s="71"/>
      <c r="B502" s="71"/>
      <c r="C502" s="71"/>
      <c r="D502" s="71"/>
      <c r="E502" s="71"/>
      <c r="F502" s="71"/>
      <c r="G502" s="71"/>
      <c r="H502" s="71"/>
      <c r="I502" s="71"/>
      <c r="J502" s="71"/>
      <c r="K502" s="71"/>
      <c r="L502" s="71"/>
      <c r="M502" s="71"/>
      <c r="N502" s="71"/>
      <c r="O502" s="71"/>
      <c r="P502" s="71"/>
      <c r="Q502" s="148"/>
      <c r="R502" s="71"/>
      <c r="S502" s="71"/>
      <c r="T502" s="71"/>
      <c r="U502" s="71"/>
      <c r="V502" s="71"/>
      <c r="W502" s="71"/>
      <c r="X502" s="113"/>
      <c r="Y502" s="71"/>
      <c r="Z502" s="71"/>
      <c r="AA502" s="71"/>
    </row>
    <row r="503" spans="1:27" ht="14.25" customHeight="1" x14ac:dyDescent="0.25">
      <c r="A503" s="71"/>
      <c r="B503" s="71"/>
      <c r="C503" s="71"/>
      <c r="D503" s="71"/>
      <c r="E503" s="71"/>
      <c r="F503" s="71"/>
      <c r="G503" s="71"/>
      <c r="H503" s="71"/>
      <c r="I503" s="71"/>
      <c r="J503" s="71"/>
      <c r="K503" s="71"/>
      <c r="L503" s="71"/>
      <c r="M503" s="71"/>
      <c r="N503" s="71"/>
      <c r="O503" s="71"/>
      <c r="P503" s="71"/>
      <c r="Q503" s="148"/>
      <c r="R503" s="71"/>
      <c r="S503" s="71"/>
      <c r="T503" s="71"/>
      <c r="U503" s="71"/>
      <c r="V503" s="71"/>
      <c r="W503" s="71"/>
      <c r="X503" s="113"/>
      <c r="Y503" s="71"/>
      <c r="Z503" s="71"/>
      <c r="AA503" s="71"/>
    </row>
    <row r="504" spans="1:27" ht="14.25" customHeight="1" x14ac:dyDescent="0.25">
      <c r="A504" s="71"/>
      <c r="B504" s="71"/>
      <c r="C504" s="71"/>
      <c r="D504" s="71"/>
      <c r="E504" s="71"/>
      <c r="F504" s="71"/>
      <c r="G504" s="71"/>
      <c r="H504" s="71"/>
      <c r="I504" s="71"/>
      <c r="J504" s="71"/>
      <c r="K504" s="71"/>
      <c r="L504" s="71"/>
      <c r="M504" s="71"/>
      <c r="N504" s="71"/>
      <c r="O504" s="71"/>
      <c r="P504" s="71"/>
      <c r="Q504" s="148"/>
      <c r="R504" s="71"/>
      <c r="S504" s="71"/>
      <c r="T504" s="71"/>
      <c r="U504" s="71"/>
      <c r="V504" s="71"/>
      <c r="W504" s="71"/>
      <c r="X504" s="113"/>
      <c r="Y504" s="71"/>
      <c r="Z504" s="71"/>
      <c r="AA504" s="71"/>
    </row>
    <row r="505" spans="1:27" ht="14.25" customHeight="1" x14ac:dyDescent="0.25">
      <c r="A505" s="71"/>
      <c r="B505" s="71"/>
      <c r="C505" s="71"/>
      <c r="D505" s="71"/>
      <c r="E505" s="71"/>
      <c r="F505" s="71"/>
      <c r="G505" s="71"/>
      <c r="H505" s="71"/>
      <c r="I505" s="71"/>
      <c r="J505" s="71"/>
      <c r="K505" s="71"/>
      <c r="L505" s="71"/>
      <c r="M505" s="71"/>
      <c r="N505" s="71"/>
      <c r="O505" s="71"/>
      <c r="P505" s="71"/>
      <c r="Q505" s="148"/>
      <c r="R505" s="71"/>
      <c r="S505" s="71"/>
      <c r="T505" s="71"/>
      <c r="U505" s="71"/>
      <c r="V505" s="71"/>
      <c r="W505" s="71"/>
      <c r="X505" s="113"/>
      <c r="Y505" s="71"/>
      <c r="Z505" s="71"/>
      <c r="AA505" s="71"/>
    </row>
    <row r="506" spans="1:27" ht="14.25" customHeight="1" x14ac:dyDescent="0.25">
      <c r="A506" s="71"/>
      <c r="B506" s="71"/>
      <c r="C506" s="71"/>
      <c r="D506" s="71"/>
      <c r="E506" s="71"/>
      <c r="F506" s="71"/>
      <c r="G506" s="71"/>
      <c r="H506" s="71"/>
      <c r="I506" s="71"/>
      <c r="J506" s="71"/>
      <c r="K506" s="71"/>
      <c r="L506" s="71"/>
      <c r="M506" s="71"/>
      <c r="N506" s="71"/>
      <c r="O506" s="71"/>
      <c r="P506" s="71"/>
      <c r="Q506" s="148"/>
      <c r="R506" s="71"/>
      <c r="S506" s="71"/>
      <c r="T506" s="71"/>
      <c r="U506" s="71"/>
      <c r="V506" s="71"/>
      <c r="W506" s="71"/>
      <c r="X506" s="113"/>
      <c r="Y506" s="71"/>
      <c r="Z506" s="71"/>
      <c r="AA506" s="71"/>
    </row>
    <row r="507" spans="1:27" ht="14.25" customHeight="1" x14ac:dyDescent="0.25">
      <c r="A507" s="71"/>
      <c r="B507" s="71"/>
      <c r="C507" s="71"/>
      <c r="D507" s="71"/>
      <c r="E507" s="71"/>
      <c r="F507" s="71"/>
      <c r="G507" s="71"/>
      <c r="H507" s="71"/>
      <c r="I507" s="71"/>
      <c r="J507" s="71"/>
      <c r="K507" s="71"/>
      <c r="L507" s="71"/>
      <c r="M507" s="71"/>
      <c r="N507" s="71"/>
      <c r="O507" s="71"/>
      <c r="P507" s="71"/>
      <c r="Q507" s="148"/>
      <c r="R507" s="71"/>
      <c r="S507" s="71"/>
      <c r="T507" s="71"/>
      <c r="U507" s="71"/>
      <c r="V507" s="71"/>
      <c r="W507" s="71"/>
      <c r="X507" s="113"/>
      <c r="Y507" s="71"/>
      <c r="Z507" s="71"/>
      <c r="AA507" s="71"/>
    </row>
    <row r="508" spans="1:27" ht="14.25" customHeight="1" x14ac:dyDescent="0.25">
      <c r="A508" s="71"/>
      <c r="B508" s="71"/>
      <c r="C508" s="71"/>
      <c r="D508" s="71"/>
      <c r="E508" s="71"/>
      <c r="F508" s="71"/>
      <c r="G508" s="71"/>
      <c r="H508" s="71"/>
      <c r="I508" s="71"/>
      <c r="J508" s="71"/>
      <c r="K508" s="71"/>
      <c r="L508" s="71"/>
      <c r="M508" s="71"/>
      <c r="N508" s="71"/>
      <c r="O508" s="71"/>
      <c r="P508" s="71"/>
      <c r="Q508" s="148"/>
      <c r="R508" s="71"/>
      <c r="S508" s="71"/>
      <c r="T508" s="71"/>
      <c r="U508" s="71"/>
      <c r="V508" s="71"/>
      <c r="W508" s="71"/>
      <c r="X508" s="113"/>
      <c r="Y508" s="71"/>
      <c r="Z508" s="71"/>
      <c r="AA508" s="71"/>
    </row>
    <row r="509" spans="1:27" ht="14.25" customHeight="1" x14ac:dyDescent="0.25">
      <c r="A509" s="71"/>
      <c r="B509" s="71"/>
      <c r="C509" s="71"/>
      <c r="D509" s="71"/>
      <c r="E509" s="71"/>
      <c r="F509" s="71"/>
      <c r="G509" s="71"/>
      <c r="H509" s="71"/>
      <c r="I509" s="71"/>
      <c r="J509" s="71"/>
      <c r="K509" s="71"/>
      <c r="L509" s="71"/>
      <c r="M509" s="71"/>
      <c r="N509" s="71"/>
      <c r="O509" s="71"/>
      <c r="P509" s="71"/>
      <c r="Q509" s="148"/>
      <c r="R509" s="71"/>
      <c r="S509" s="71"/>
      <c r="T509" s="71"/>
      <c r="U509" s="71"/>
      <c r="V509" s="71"/>
      <c r="W509" s="71"/>
      <c r="X509" s="113"/>
      <c r="Y509" s="71"/>
      <c r="Z509" s="71"/>
      <c r="AA509" s="71"/>
    </row>
    <row r="510" spans="1:27" ht="14.25" customHeight="1" x14ac:dyDescent="0.25">
      <c r="A510" s="71"/>
      <c r="B510" s="71"/>
      <c r="C510" s="71"/>
      <c r="D510" s="71"/>
      <c r="E510" s="71"/>
      <c r="F510" s="71"/>
      <c r="G510" s="71"/>
      <c r="H510" s="71"/>
      <c r="I510" s="71"/>
      <c r="J510" s="71"/>
      <c r="K510" s="71"/>
      <c r="L510" s="71"/>
      <c r="M510" s="71"/>
      <c r="N510" s="71"/>
      <c r="O510" s="71"/>
      <c r="P510" s="71"/>
      <c r="Q510" s="148"/>
      <c r="R510" s="71"/>
      <c r="S510" s="71"/>
      <c r="T510" s="71"/>
      <c r="U510" s="71"/>
      <c r="V510" s="71"/>
      <c r="W510" s="71"/>
      <c r="X510" s="113"/>
      <c r="Y510" s="71"/>
      <c r="Z510" s="71"/>
      <c r="AA510" s="71"/>
    </row>
    <row r="511" spans="1:27" ht="14.25" customHeight="1" x14ac:dyDescent="0.25">
      <c r="A511" s="71"/>
      <c r="B511" s="71"/>
      <c r="C511" s="71"/>
      <c r="D511" s="71"/>
      <c r="E511" s="71"/>
      <c r="F511" s="71"/>
      <c r="G511" s="71"/>
      <c r="H511" s="71"/>
      <c r="I511" s="71"/>
      <c r="J511" s="71"/>
      <c r="K511" s="71"/>
      <c r="L511" s="71"/>
      <c r="M511" s="71"/>
      <c r="N511" s="71"/>
      <c r="O511" s="71"/>
      <c r="P511" s="71"/>
      <c r="Q511" s="148"/>
      <c r="R511" s="71"/>
      <c r="S511" s="71"/>
      <c r="T511" s="71"/>
      <c r="U511" s="71"/>
      <c r="V511" s="71"/>
      <c r="W511" s="71"/>
      <c r="X511" s="113"/>
      <c r="Y511" s="71"/>
      <c r="Z511" s="71"/>
      <c r="AA511" s="71"/>
    </row>
    <row r="512" spans="1:27" ht="14.25" customHeight="1" x14ac:dyDescent="0.25">
      <c r="A512" s="71"/>
      <c r="B512" s="71"/>
      <c r="C512" s="71"/>
      <c r="D512" s="71"/>
      <c r="E512" s="71"/>
      <c r="F512" s="71"/>
      <c r="G512" s="71"/>
      <c r="H512" s="71"/>
      <c r="I512" s="71"/>
      <c r="J512" s="71"/>
      <c r="K512" s="71"/>
      <c r="L512" s="71"/>
      <c r="M512" s="71"/>
      <c r="N512" s="71"/>
      <c r="O512" s="71"/>
      <c r="P512" s="71"/>
      <c r="Q512" s="148"/>
      <c r="R512" s="71"/>
      <c r="S512" s="71"/>
      <c r="T512" s="71"/>
      <c r="U512" s="71"/>
      <c r="V512" s="71"/>
      <c r="W512" s="71"/>
      <c r="X512" s="113"/>
      <c r="Y512" s="71"/>
      <c r="Z512" s="71"/>
      <c r="AA512" s="71"/>
    </row>
    <row r="513" spans="1:27" ht="14.25" customHeight="1" x14ac:dyDescent="0.25">
      <c r="A513" s="71"/>
      <c r="B513" s="71"/>
      <c r="C513" s="71"/>
      <c r="D513" s="71"/>
      <c r="E513" s="71"/>
      <c r="F513" s="71"/>
      <c r="G513" s="71"/>
      <c r="H513" s="71"/>
      <c r="I513" s="71"/>
      <c r="J513" s="71"/>
      <c r="K513" s="71"/>
      <c r="L513" s="71"/>
      <c r="M513" s="71"/>
      <c r="N513" s="71"/>
      <c r="O513" s="71"/>
      <c r="P513" s="71"/>
      <c r="Q513" s="148"/>
      <c r="R513" s="71"/>
      <c r="S513" s="71"/>
      <c r="T513" s="71"/>
      <c r="U513" s="71"/>
      <c r="V513" s="71"/>
      <c r="W513" s="71"/>
      <c r="X513" s="113"/>
      <c r="Y513" s="71"/>
      <c r="Z513" s="71"/>
      <c r="AA513" s="71"/>
    </row>
    <row r="514" spans="1:27" ht="14.25" customHeight="1" x14ac:dyDescent="0.25">
      <c r="A514" s="71"/>
      <c r="B514" s="71"/>
      <c r="C514" s="71"/>
      <c r="D514" s="71"/>
      <c r="E514" s="71"/>
      <c r="F514" s="71"/>
      <c r="G514" s="71"/>
      <c r="H514" s="71"/>
      <c r="I514" s="71"/>
      <c r="J514" s="71"/>
      <c r="K514" s="71"/>
      <c r="L514" s="71"/>
      <c r="M514" s="71"/>
      <c r="N514" s="71"/>
      <c r="O514" s="71"/>
      <c r="P514" s="71"/>
      <c r="Q514" s="148"/>
      <c r="R514" s="71"/>
      <c r="S514" s="71"/>
      <c r="T514" s="71"/>
      <c r="U514" s="71"/>
      <c r="V514" s="71"/>
      <c r="W514" s="71"/>
      <c r="X514" s="113"/>
      <c r="Y514" s="71"/>
      <c r="Z514" s="71"/>
      <c r="AA514" s="71"/>
    </row>
    <row r="515" spans="1:27" ht="14.25" customHeight="1" x14ac:dyDescent="0.25">
      <c r="A515" s="71"/>
      <c r="B515" s="71"/>
      <c r="C515" s="71"/>
      <c r="D515" s="71"/>
      <c r="E515" s="71"/>
      <c r="F515" s="71"/>
      <c r="G515" s="71"/>
      <c r="H515" s="71"/>
      <c r="I515" s="71"/>
      <c r="J515" s="71"/>
      <c r="K515" s="71"/>
      <c r="L515" s="71"/>
      <c r="M515" s="71"/>
      <c r="N515" s="71"/>
      <c r="O515" s="71"/>
      <c r="P515" s="71"/>
      <c r="Q515" s="148"/>
      <c r="R515" s="71"/>
      <c r="S515" s="71"/>
      <c r="T515" s="71"/>
      <c r="U515" s="71"/>
      <c r="V515" s="71"/>
      <c r="W515" s="71"/>
      <c r="X515" s="113"/>
      <c r="Y515" s="71"/>
      <c r="Z515" s="71"/>
      <c r="AA515" s="71"/>
    </row>
    <row r="516" spans="1:27" ht="14.25" customHeight="1" x14ac:dyDescent="0.25">
      <c r="A516" s="71"/>
      <c r="B516" s="71"/>
      <c r="C516" s="71"/>
      <c r="D516" s="71"/>
      <c r="E516" s="71"/>
      <c r="F516" s="71"/>
      <c r="G516" s="71"/>
      <c r="H516" s="71"/>
      <c r="I516" s="71"/>
      <c r="J516" s="71"/>
      <c r="K516" s="71"/>
      <c r="L516" s="71"/>
      <c r="M516" s="71"/>
      <c r="N516" s="71"/>
      <c r="O516" s="71"/>
      <c r="P516" s="71"/>
      <c r="Q516" s="148"/>
      <c r="R516" s="71"/>
      <c r="S516" s="71"/>
      <c r="T516" s="71"/>
      <c r="U516" s="71"/>
      <c r="V516" s="71"/>
      <c r="W516" s="71"/>
      <c r="X516" s="113"/>
      <c r="Y516" s="71"/>
      <c r="Z516" s="71"/>
      <c r="AA516" s="71"/>
    </row>
    <row r="517" spans="1:27" ht="14.25" customHeight="1" x14ac:dyDescent="0.25">
      <c r="A517" s="71"/>
      <c r="B517" s="71"/>
      <c r="C517" s="71"/>
      <c r="D517" s="71"/>
      <c r="E517" s="71"/>
      <c r="F517" s="71"/>
      <c r="G517" s="71"/>
      <c r="H517" s="71"/>
      <c r="I517" s="71"/>
      <c r="J517" s="71"/>
      <c r="K517" s="71"/>
      <c r="L517" s="71"/>
      <c r="M517" s="71"/>
      <c r="N517" s="71"/>
      <c r="O517" s="71"/>
      <c r="P517" s="71"/>
      <c r="Q517" s="148"/>
      <c r="R517" s="71"/>
      <c r="S517" s="71"/>
      <c r="T517" s="71"/>
      <c r="U517" s="71"/>
      <c r="V517" s="71"/>
      <c r="W517" s="71"/>
      <c r="X517" s="113"/>
      <c r="Y517" s="71"/>
      <c r="Z517" s="71"/>
      <c r="AA517" s="71"/>
    </row>
    <row r="518" spans="1:27" ht="14.25" customHeight="1" x14ac:dyDescent="0.25">
      <c r="A518" s="71"/>
      <c r="B518" s="71"/>
      <c r="C518" s="71"/>
      <c r="D518" s="71"/>
      <c r="E518" s="71"/>
      <c r="F518" s="71"/>
      <c r="G518" s="71"/>
      <c r="H518" s="71"/>
      <c r="I518" s="71"/>
      <c r="J518" s="71"/>
      <c r="K518" s="71"/>
      <c r="L518" s="71"/>
      <c r="M518" s="71"/>
      <c r="N518" s="71"/>
      <c r="O518" s="71"/>
      <c r="P518" s="71"/>
      <c r="Q518" s="148"/>
      <c r="R518" s="71"/>
      <c r="S518" s="71"/>
      <c r="T518" s="71"/>
      <c r="U518" s="71"/>
      <c r="V518" s="71"/>
      <c r="W518" s="71"/>
      <c r="X518" s="113"/>
      <c r="Y518" s="71"/>
      <c r="Z518" s="71"/>
      <c r="AA518" s="71"/>
    </row>
    <row r="519" spans="1:27" ht="14.25" customHeight="1" x14ac:dyDescent="0.25">
      <c r="A519" s="71"/>
      <c r="B519" s="71"/>
      <c r="C519" s="71"/>
      <c r="D519" s="71"/>
      <c r="E519" s="71"/>
      <c r="F519" s="71"/>
      <c r="G519" s="71"/>
      <c r="H519" s="71"/>
      <c r="I519" s="71"/>
      <c r="J519" s="71"/>
      <c r="K519" s="71"/>
      <c r="L519" s="71"/>
      <c r="M519" s="71"/>
      <c r="N519" s="71"/>
      <c r="O519" s="71"/>
      <c r="P519" s="71"/>
      <c r="Q519" s="148"/>
      <c r="R519" s="71"/>
      <c r="S519" s="71"/>
      <c r="T519" s="71"/>
      <c r="U519" s="71"/>
      <c r="V519" s="71"/>
      <c r="W519" s="71"/>
      <c r="X519" s="113"/>
      <c r="Y519" s="71"/>
      <c r="Z519" s="71"/>
      <c r="AA519" s="71"/>
    </row>
    <row r="520" spans="1:27" ht="14.25" customHeight="1" x14ac:dyDescent="0.25">
      <c r="A520" s="71"/>
      <c r="B520" s="71"/>
      <c r="C520" s="71"/>
      <c r="D520" s="71"/>
      <c r="E520" s="71"/>
      <c r="F520" s="71"/>
      <c r="G520" s="71"/>
      <c r="H520" s="71"/>
      <c r="I520" s="71"/>
      <c r="J520" s="71"/>
      <c r="K520" s="71"/>
      <c r="L520" s="71"/>
      <c r="M520" s="71"/>
      <c r="N520" s="71"/>
      <c r="O520" s="71"/>
      <c r="P520" s="71"/>
      <c r="Q520" s="148"/>
      <c r="R520" s="71"/>
      <c r="S520" s="71"/>
      <c r="T520" s="71"/>
      <c r="U520" s="71"/>
      <c r="V520" s="71"/>
      <c r="W520" s="71"/>
      <c r="X520" s="113"/>
      <c r="Y520" s="71"/>
      <c r="Z520" s="71"/>
      <c r="AA520" s="71"/>
    </row>
    <row r="521" spans="1:27" ht="14.25" customHeight="1" x14ac:dyDescent="0.25">
      <c r="A521" s="71"/>
      <c r="B521" s="71"/>
      <c r="C521" s="71"/>
      <c r="D521" s="71"/>
      <c r="E521" s="71"/>
      <c r="F521" s="71"/>
      <c r="G521" s="71"/>
      <c r="H521" s="71"/>
      <c r="I521" s="71"/>
      <c r="J521" s="71"/>
      <c r="K521" s="71"/>
      <c r="L521" s="71"/>
      <c r="M521" s="71"/>
      <c r="N521" s="71"/>
      <c r="O521" s="71"/>
      <c r="P521" s="71"/>
      <c r="Q521" s="148"/>
      <c r="R521" s="71"/>
      <c r="S521" s="71"/>
      <c r="T521" s="71"/>
      <c r="U521" s="71"/>
      <c r="V521" s="71"/>
      <c r="W521" s="71"/>
      <c r="X521" s="113"/>
      <c r="Y521" s="71"/>
      <c r="Z521" s="71"/>
      <c r="AA521" s="71"/>
    </row>
    <row r="522" spans="1:27" ht="14.25" customHeight="1" x14ac:dyDescent="0.25">
      <c r="A522" s="71"/>
      <c r="B522" s="71"/>
      <c r="C522" s="71"/>
      <c r="D522" s="71"/>
      <c r="E522" s="71"/>
      <c r="F522" s="71"/>
      <c r="G522" s="71"/>
      <c r="H522" s="71"/>
      <c r="I522" s="71"/>
      <c r="J522" s="71"/>
      <c r="K522" s="71"/>
      <c r="L522" s="71"/>
      <c r="M522" s="71"/>
      <c r="N522" s="71"/>
      <c r="O522" s="71"/>
      <c r="P522" s="71"/>
      <c r="Q522" s="148"/>
      <c r="R522" s="71"/>
      <c r="S522" s="71"/>
      <c r="T522" s="71"/>
      <c r="U522" s="71"/>
      <c r="V522" s="71"/>
      <c r="W522" s="71"/>
      <c r="X522" s="113"/>
      <c r="Y522" s="71"/>
      <c r="Z522" s="71"/>
      <c r="AA522" s="71"/>
    </row>
    <row r="523" spans="1:27" ht="14.25" customHeight="1" x14ac:dyDescent="0.25">
      <c r="A523" s="71"/>
      <c r="B523" s="71"/>
      <c r="C523" s="71"/>
      <c r="D523" s="71"/>
      <c r="E523" s="71"/>
      <c r="F523" s="71"/>
      <c r="G523" s="71"/>
      <c r="H523" s="71"/>
      <c r="I523" s="71"/>
      <c r="J523" s="71"/>
      <c r="K523" s="71"/>
      <c r="L523" s="71"/>
      <c r="M523" s="71"/>
      <c r="N523" s="71"/>
      <c r="O523" s="71"/>
      <c r="P523" s="71"/>
      <c r="Q523" s="148"/>
      <c r="R523" s="71"/>
      <c r="S523" s="71"/>
      <c r="T523" s="71"/>
      <c r="U523" s="71"/>
      <c r="V523" s="71"/>
      <c r="W523" s="71"/>
      <c r="X523" s="113"/>
      <c r="Y523" s="71"/>
      <c r="Z523" s="71"/>
      <c r="AA523" s="71"/>
    </row>
    <row r="524" spans="1:27" ht="14.25" customHeight="1" x14ac:dyDescent="0.25">
      <c r="A524" s="71"/>
      <c r="B524" s="71"/>
      <c r="C524" s="71"/>
      <c r="D524" s="71"/>
      <c r="E524" s="71"/>
      <c r="F524" s="71"/>
      <c r="G524" s="71"/>
      <c r="H524" s="71"/>
      <c r="I524" s="71"/>
      <c r="J524" s="71"/>
      <c r="K524" s="71"/>
      <c r="L524" s="71"/>
      <c r="M524" s="71"/>
      <c r="N524" s="71"/>
      <c r="O524" s="71"/>
      <c r="P524" s="71"/>
      <c r="Q524" s="148"/>
      <c r="R524" s="71"/>
      <c r="S524" s="71"/>
      <c r="T524" s="71"/>
      <c r="U524" s="71"/>
      <c r="V524" s="71"/>
      <c r="W524" s="71"/>
      <c r="X524" s="113"/>
      <c r="Y524" s="71"/>
      <c r="Z524" s="71"/>
      <c r="AA524" s="71"/>
    </row>
    <row r="525" spans="1:27" ht="14.25" customHeight="1" x14ac:dyDescent="0.25">
      <c r="A525" s="71"/>
      <c r="B525" s="71"/>
      <c r="C525" s="71"/>
      <c r="D525" s="71"/>
      <c r="E525" s="71"/>
      <c r="F525" s="71"/>
      <c r="G525" s="71"/>
      <c r="H525" s="71"/>
      <c r="I525" s="71"/>
      <c r="J525" s="71"/>
      <c r="K525" s="71"/>
      <c r="L525" s="71"/>
      <c r="M525" s="71"/>
      <c r="N525" s="71"/>
      <c r="O525" s="71"/>
      <c r="P525" s="71"/>
      <c r="Q525" s="148"/>
      <c r="R525" s="71"/>
      <c r="S525" s="71"/>
      <c r="T525" s="71"/>
      <c r="U525" s="71"/>
      <c r="V525" s="71"/>
      <c r="W525" s="71"/>
      <c r="X525" s="113"/>
      <c r="Y525" s="71"/>
      <c r="Z525" s="71"/>
      <c r="AA525" s="71"/>
    </row>
    <row r="526" spans="1:27" ht="14.25" customHeight="1" x14ac:dyDescent="0.25">
      <c r="A526" s="71"/>
      <c r="B526" s="71"/>
      <c r="C526" s="71"/>
      <c r="D526" s="71"/>
      <c r="E526" s="71"/>
      <c r="F526" s="71"/>
      <c r="G526" s="71"/>
      <c r="H526" s="71"/>
      <c r="I526" s="71"/>
      <c r="J526" s="71"/>
      <c r="K526" s="71"/>
      <c r="L526" s="71"/>
      <c r="M526" s="71"/>
      <c r="N526" s="71"/>
      <c r="O526" s="71"/>
      <c r="P526" s="71"/>
      <c r="Q526" s="148"/>
      <c r="R526" s="71"/>
      <c r="S526" s="71"/>
      <c r="T526" s="71"/>
      <c r="U526" s="71"/>
      <c r="V526" s="71"/>
      <c r="W526" s="71"/>
      <c r="X526" s="113"/>
      <c r="Y526" s="71"/>
      <c r="Z526" s="71"/>
      <c r="AA526" s="71"/>
    </row>
    <row r="527" spans="1:27" ht="14.25" customHeight="1" x14ac:dyDescent="0.25">
      <c r="A527" s="71"/>
      <c r="B527" s="71"/>
      <c r="C527" s="71"/>
      <c r="D527" s="71"/>
      <c r="E527" s="71"/>
      <c r="F527" s="71"/>
      <c r="G527" s="71"/>
      <c r="H527" s="71"/>
      <c r="I527" s="71"/>
      <c r="J527" s="71"/>
      <c r="K527" s="71"/>
      <c r="L527" s="71"/>
      <c r="M527" s="71"/>
      <c r="N527" s="71"/>
      <c r="O527" s="71"/>
      <c r="P527" s="71"/>
      <c r="Q527" s="148"/>
      <c r="R527" s="71"/>
      <c r="S527" s="71"/>
      <c r="T527" s="71"/>
      <c r="U527" s="71"/>
      <c r="V527" s="71"/>
      <c r="W527" s="71"/>
      <c r="X527" s="113"/>
      <c r="Y527" s="71"/>
      <c r="Z527" s="71"/>
      <c r="AA527" s="71"/>
    </row>
    <row r="528" spans="1:27" ht="14.25" customHeight="1" x14ac:dyDescent="0.25">
      <c r="A528" s="71"/>
      <c r="B528" s="71"/>
      <c r="C528" s="71"/>
      <c r="D528" s="71"/>
      <c r="E528" s="71"/>
      <c r="F528" s="71"/>
      <c r="G528" s="71"/>
      <c r="H528" s="71"/>
      <c r="I528" s="71"/>
      <c r="J528" s="71"/>
      <c r="K528" s="71"/>
      <c r="L528" s="71"/>
      <c r="M528" s="71"/>
      <c r="N528" s="71"/>
      <c r="O528" s="71"/>
      <c r="P528" s="71"/>
      <c r="Q528" s="148"/>
      <c r="R528" s="71"/>
      <c r="S528" s="71"/>
      <c r="T528" s="71"/>
      <c r="U528" s="71"/>
      <c r="V528" s="71"/>
      <c r="W528" s="71"/>
      <c r="X528" s="113"/>
      <c r="Y528" s="71"/>
      <c r="Z528" s="71"/>
      <c r="AA528" s="71"/>
    </row>
    <row r="529" spans="1:27" ht="14.25" customHeight="1" x14ac:dyDescent="0.25">
      <c r="A529" s="71"/>
      <c r="B529" s="71"/>
      <c r="C529" s="71"/>
      <c r="D529" s="71"/>
      <c r="E529" s="71"/>
      <c r="F529" s="71"/>
      <c r="G529" s="71"/>
      <c r="H529" s="71"/>
      <c r="I529" s="71"/>
      <c r="J529" s="71"/>
      <c r="K529" s="71"/>
      <c r="L529" s="71"/>
      <c r="M529" s="71"/>
      <c r="N529" s="71"/>
      <c r="O529" s="71"/>
      <c r="P529" s="71"/>
      <c r="Q529" s="148"/>
      <c r="R529" s="71"/>
      <c r="S529" s="71"/>
      <c r="T529" s="71"/>
      <c r="U529" s="71"/>
      <c r="V529" s="71"/>
      <c r="W529" s="71"/>
      <c r="X529" s="113"/>
      <c r="Y529" s="71"/>
      <c r="Z529" s="71"/>
      <c r="AA529" s="71"/>
    </row>
    <row r="530" spans="1:27" ht="14.25" customHeight="1" x14ac:dyDescent="0.25">
      <c r="A530" s="71"/>
      <c r="B530" s="71"/>
      <c r="C530" s="71"/>
      <c r="D530" s="71"/>
      <c r="E530" s="71"/>
      <c r="F530" s="71"/>
      <c r="G530" s="71"/>
      <c r="H530" s="71"/>
      <c r="I530" s="71"/>
      <c r="J530" s="71"/>
      <c r="K530" s="71"/>
      <c r="L530" s="71"/>
      <c r="M530" s="71"/>
      <c r="N530" s="71"/>
      <c r="O530" s="71"/>
      <c r="P530" s="71"/>
      <c r="Q530" s="148"/>
      <c r="R530" s="71"/>
      <c r="S530" s="71"/>
      <c r="T530" s="71"/>
      <c r="U530" s="71"/>
      <c r="V530" s="71"/>
      <c r="W530" s="71"/>
      <c r="X530" s="113"/>
      <c r="Y530" s="71"/>
      <c r="Z530" s="71"/>
      <c r="AA530" s="71"/>
    </row>
    <row r="531" spans="1:27" ht="14.25" customHeight="1" x14ac:dyDescent="0.25">
      <c r="A531" s="71"/>
      <c r="B531" s="71"/>
      <c r="C531" s="71"/>
      <c r="D531" s="71"/>
      <c r="E531" s="71"/>
      <c r="F531" s="71"/>
      <c r="G531" s="71"/>
      <c r="H531" s="71"/>
      <c r="I531" s="71"/>
      <c r="J531" s="71"/>
      <c r="K531" s="71"/>
      <c r="L531" s="71"/>
      <c r="M531" s="71"/>
      <c r="N531" s="71"/>
      <c r="O531" s="71"/>
      <c r="P531" s="71"/>
      <c r="Q531" s="148"/>
      <c r="R531" s="71"/>
      <c r="S531" s="71"/>
      <c r="T531" s="71"/>
      <c r="U531" s="71"/>
      <c r="V531" s="71"/>
      <c r="W531" s="71"/>
      <c r="X531" s="113"/>
      <c r="Y531" s="71"/>
      <c r="Z531" s="71"/>
      <c r="AA531" s="71"/>
    </row>
    <row r="532" spans="1:27" ht="14.25" customHeight="1" x14ac:dyDescent="0.25">
      <c r="A532" s="71"/>
      <c r="B532" s="71"/>
      <c r="C532" s="71"/>
      <c r="D532" s="71"/>
      <c r="E532" s="71"/>
      <c r="F532" s="71"/>
      <c r="G532" s="71"/>
      <c r="H532" s="71"/>
      <c r="I532" s="71"/>
      <c r="J532" s="71"/>
      <c r="K532" s="71"/>
      <c r="L532" s="71"/>
      <c r="M532" s="71"/>
      <c r="N532" s="71"/>
      <c r="O532" s="71"/>
      <c r="P532" s="71"/>
      <c r="Q532" s="148"/>
      <c r="R532" s="71"/>
      <c r="S532" s="71"/>
      <c r="T532" s="71"/>
      <c r="U532" s="71"/>
      <c r="V532" s="71"/>
      <c r="W532" s="71"/>
      <c r="X532" s="113"/>
      <c r="Y532" s="71"/>
      <c r="Z532" s="71"/>
      <c r="AA532" s="71"/>
    </row>
    <row r="533" spans="1:27" ht="14.25" customHeight="1" x14ac:dyDescent="0.25">
      <c r="A533" s="71"/>
      <c r="B533" s="71"/>
      <c r="C533" s="71"/>
      <c r="D533" s="71"/>
      <c r="E533" s="71"/>
      <c r="F533" s="71"/>
      <c r="G533" s="71"/>
      <c r="H533" s="71"/>
      <c r="I533" s="71"/>
      <c r="J533" s="71"/>
      <c r="K533" s="71"/>
      <c r="L533" s="71"/>
      <c r="M533" s="71"/>
      <c r="N533" s="71"/>
      <c r="O533" s="71"/>
      <c r="P533" s="71"/>
      <c r="Q533" s="148"/>
      <c r="R533" s="71"/>
      <c r="S533" s="71"/>
      <c r="T533" s="71"/>
      <c r="U533" s="71"/>
      <c r="V533" s="71"/>
      <c r="W533" s="71"/>
      <c r="X533" s="113"/>
      <c r="Y533" s="71"/>
      <c r="Z533" s="71"/>
      <c r="AA533" s="71"/>
    </row>
    <row r="534" spans="1:27" ht="14.25" customHeight="1" x14ac:dyDescent="0.25">
      <c r="A534" s="71"/>
      <c r="B534" s="71"/>
      <c r="C534" s="71"/>
      <c r="D534" s="71"/>
      <c r="E534" s="71"/>
      <c r="F534" s="71"/>
      <c r="G534" s="71"/>
      <c r="H534" s="71"/>
      <c r="I534" s="71"/>
      <c r="J534" s="71"/>
      <c r="K534" s="71"/>
      <c r="L534" s="71"/>
      <c r="M534" s="71"/>
      <c r="N534" s="71"/>
      <c r="O534" s="71"/>
      <c r="P534" s="71"/>
      <c r="Q534" s="148"/>
      <c r="R534" s="71"/>
      <c r="S534" s="71"/>
      <c r="T534" s="71"/>
      <c r="U534" s="71"/>
      <c r="V534" s="71"/>
      <c r="W534" s="71"/>
      <c r="X534" s="113"/>
      <c r="Y534" s="71"/>
      <c r="Z534" s="71"/>
      <c r="AA534" s="71"/>
    </row>
    <row r="535" spans="1:27" ht="14.25" customHeight="1" x14ac:dyDescent="0.25">
      <c r="A535" s="71"/>
      <c r="B535" s="71"/>
      <c r="C535" s="71"/>
      <c r="D535" s="71"/>
      <c r="E535" s="71"/>
      <c r="F535" s="71"/>
      <c r="G535" s="71"/>
      <c r="H535" s="71"/>
      <c r="I535" s="71"/>
      <c r="J535" s="71"/>
      <c r="K535" s="71"/>
      <c r="L535" s="71"/>
      <c r="M535" s="71"/>
      <c r="N535" s="71"/>
      <c r="O535" s="71"/>
      <c r="P535" s="71"/>
      <c r="Q535" s="148"/>
      <c r="R535" s="71"/>
      <c r="S535" s="71"/>
      <c r="T535" s="71"/>
      <c r="U535" s="71"/>
      <c r="V535" s="71"/>
      <c r="W535" s="71"/>
      <c r="X535" s="113"/>
      <c r="Y535" s="71"/>
      <c r="Z535" s="71"/>
      <c r="AA535" s="71"/>
    </row>
    <row r="536" spans="1:27" ht="14.25" customHeight="1" x14ac:dyDescent="0.25">
      <c r="A536" s="71"/>
      <c r="B536" s="71"/>
      <c r="C536" s="71"/>
      <c r="D536" s="71"/>
      <c r="E536" s="71"/>
      <c r="F536" s="71"/>
      <c r="G536" s="71"/>
      <c r="H536" s="71"/>
      <c r="I536" s="71"/>
      <c r="J536" s="71"/>
      <c r="K536" s="71"/>
      <c r="L536" s="71"/>
      <c r="M536" s="71"/>
      <c r="N536" s="71"/>
      <c r="O536" s="71"/>
      <c r="P536" s="71"/>
      <c r="Q536" s="148"/>
      <c r="R536" s="71"/>
      <c r="S536" s="71"/>
      <c r="T536" s="71"/>
      <c r="U536" s="71"/>
      <c r="V536" s="71"/>
      <c r="W536" s="71"/>
      <c r="X536" s="113"/>
      <c r="Y536" s="71"/>
      <c r="Z536" s="71"/>
      <c r="AA536" s="71"/>
    </row>
    <row r="537" spans="1:27" ht="14.25" customHeight="1" x14ac:dyDescent="0.25">
      <c r="A537" s="71"/>
      <c r="B537" s="71"/>
      <c r="C537" s="71"/>
      <c r="D537" s="71"/>
      <c r="E537" s="71"/>
      <c r="F537" s="71"/>
      <c r="G537" s="71"/>
      <c r="H537" s="71"/>
      <c r="I537" s="71"/>
      <c r="J537" s="71"/>
      <c r="K537" s="71"/>
      <c r="L537" s="71"/>
      <c r="M537" s="71"/>
      <c r="N537" s="71"/>
      <c r="O537" s="71"/>
      <c r="P537" s="71"/>
      <c r="Q537" s="148"/>
      <c r="R537" s="71"/>
      <c r="S537" s="71"/>
      <c r="T537" s="71"/>
      <c r="U537" s="71"/>
      <c r="V537" s="71"/>
      <c r="W537" s="71"/>
      <c r="X537" s="113"/>
      <c r="Y537" s="71"/>
      <c r="Z537" s="71"/>
      <c r="AA537" s="71"/>
    </row>
    <row r="538" spans="1:27" ht="14.25" customHeight="1" x14ac:dyDescent="0.25">
      <c r="A538" s="71"/>
      <c r="B538" s="71"/>
      <c r="C538" s="71"/>
      <c r="D538" s="71"/>
      <c r="E538" s="71"/>
      <c r="F538" s="71"/>
      <c r="G538" s="71"/>
      <c r="H538" s="71"/>
      <c r="I538" s="71"/>
      <c r="J538" s="71"/>
      <c r="K538" s="71"/>
      <c r="L538" s="71"/>
      <c r="M538" s="71"/>
      <c r="N538" s="71"/>
      <c r="O538" s="71"/>
      <c r="P538" s="71"/>
      <c r="Q538" s="148"/>
      <c r="R538" s="71"/>
      <c r="S538" s="71"/>
      <c r="T538" s="71"/>
      <c r="U538" s="71"/>
      <c r="V538" s="71"/>
      <c r="W538" s="71"/>
      <c r="X538" s="113"/>
      <c r="Y538" s="71"/>
      <c r="Z538" s="71"/>
      <c r="AA538" s="71"/>
    </row>
    <row r="539" spans="1:27" ht="14.25" customHeight="1" x14ac:dyDescent="0.25">
      <c r="A539" s="71"/>
      <c r="B539" s="71"/>
      <c r="C539" s="71"/>
      <c r="D539" s="71"/>
      <c r="E539" s="71"/>
      <c r="F539" s="71"/>
      <c r="G539" s="71"/>
      <c r="H539" s="71"/>
      <c r="I539" s="71"/>
      <c r="J539" s="71"/>
      <c r="K539" s="71"/>
      <c r="L539" s="71"/>
      <c r="M539" s="71"/>
      <c r="N539" s="71"/>
      <c r="O539" s="71"/>
      <c r="P539" s="71"/>
      <c r="Q539" s="148"/>
      <c r="R539" s="71"/>
      <c r="S539" s="71"/>
      <c r="T539" s="71"/>
      <c r="U539" s="71"/>
      <c r="V539" s="71"/>
      <c r="W539" s="71"/>
      <c r="X539" s="113"/>
      <c r="Y539" s="71"/>
      <c r="Z539" s="71"/>
      <c r="AA539" s="71"/>
    </row>
    <row r="540" spans="1:27" ht="14.25" customHeight="1" x14ac:dyDescent="0.25">
      <c r="A540" s="71"/>
      <c r="B540" s="71"/>
      <c r="C540" s="71"/>
      <c r="D540" s="71"/>
      <c r="E540" s="71"/>
      <c r="F540" s="71"/>
      <c r="G540" s="71"/>
      <c r="H540" s="71"/>
      <c r="I540" s="71"/>
      <c r="J540" s="71"/>
      <c r="K540" s="71"/>
      <c r="L540" s="71"/>
      <c r="M540" s="71"/>
      <c r="N540" s="71"/>
      <c r="O540" s="71"/>
      <c r="P540" s="71"/>
      <c r="Q540" s="148"/>
      <c r="R540" s="71"/>
      <c r="S540" s="71"/>
      <c r="T540" s="71"/>
      <c r="U540" s="71"/>
      <c r="V540" s="71"/>
      <c r="W540" s="71"/>
      <c r="X540" s="113"/>
      <c r="Y540" s="71"/>
      <c r="Z540" s="71"/>
      <c r="AA540" s="71"/>
    </row>
    <row r="541" spans="1:27" ht="14.25" customHeight="1" x14ac:dyDescent="0.25">
      <c r="A541" s="71"/>
      <c r="B541" s="71"/>
      <c r="C541" s="71"/>
      <c r="D541" s="71"/>
      <c r="E541" s="71"/>
      <c r="F541" s="71"/>
      <c r="G541" s="71"/>
      <c r="H541" s="71"/>
      <c r="I541" s="71"/>
      <c r="J541" s="71"/>
      <c r="K541" s="71"/>
      <c r="L541" s="71"/>
      <c r="M541" s="71"/>
      <c r="N541" s="71"/>
      <c r="O541" s="71"/>
      <c r="P541" s="71"/>
      <c r="Q541" s="148"/>
      <c r="R541" s="71"/>
      <c r="S541" s="71"/>
      <c r="T541" s="71"/>
      <c r="U541" s="71"/>
      <c r="V541" s="71"/>
      <c r="W541" s="71"/>
      <c r="X541" s="113"/>
      <c r="Y541" s="71"/>
      <c r="Z541" s="71"/>
      <c r="AA541" s="71"/>
    </row>
    <row r="542" spans="1:27" ht="14.25" customHeight="1" x14ac:dyDescent="0.25">
      <c r="A542" s="71"/>
      <c r="B542" s="71"/>
      <c r="C542" s="71"/>
      <c r="D542" s="71"/>
      <c r="E542" s="71"/>
      <c r="F542" s="71"/>
      <c r="G542" s="71"/>
      <c r="H542" s="71"/>
      <c r="I542" s="71"/>
      <c r="J542" s="71"/>
      <c r="K542" s="71"/>
      <c r="L542" s="71"/>
      <c r="M542" s="71"/>
      <c r="N542" s="71"/>
      <c r="O542" s="71"/>
      <c r="P542" s="71"/>
      <c r="Q542" s="148"/>
      <c r="R542" s="71"/>
      <c r="S542" s="71"/>
      <c r="T542" s="71"/>
      <c r="U542" s="71"/>
      <c r="V542" s="71"/>
      <c r="W542" s="71"/>
      <c r="X542" s="113"/>
      <c r="Y542" s="71"/>
      <c r="Z542" s="71"/>
      <c r="AA542" s="71"/>
    </row>
    <row r="543" spans="1:27" ht="14.25" customHeight="1" x14ac:dyDescent="0.25">
      <c r="A543" s="71"/>
      <c r="B543" s="71"/>
      <c r="C543" s="71"/>
      <c r="D543" s="71"/>
      <c r="E543" s="71"/>
      <c r="F543" s="71"/>
      <c r="G543" s="71"/>
      <c r="H543" s="71"/>
      <c r="I543" s="71"/>
      <c r="J543" s="71"/>
      <c r="K543" s="71"/>
      <c r="L543" s="71"/>
      <c r="M543" s="71"/>
      <c r="N543" s="71"/>
      <c r="O543" s="71"/>
      <c r="P543" s="71"/>
      <c r="Q543" s="148"/>
      <c r="R543" s="71"/>
      <c r="S543" s="71"/>
      <c r="T543" s="71"/>
      <c r="U543" s="71"/>
      <c r="V543" s="71"/>
      <c r="W543" s="71"/>
      <c r="X543" s="113"/>
      <c r="Y543" s="71"/>
      <c r="Z543" s="71"/>
      <c r="AA543" s="71"/>
    </row>
    <row r="544" spans="1:27" ht="14.25" customHeight="1" x14ac:dyDescent="0.25">
      <c r="A544" s="71"/>
      <c r="B544" s="71"/>
      <c r="C544" s="71"/>
      <c r="D544" s="71"/>
      <c r="E544" s="71"/>
      <c r="F544" s="71"/>
      <c r="G544" s="71"/>
      <c r="H544" s="71"/>
      <c r="I544" s="71"/>
      <c r="J544" s="71"/>
      <c r="K544" s="71"/>
      <c r="L544" s="71"/>
      <c r="M544" s="71"/>
      <c r="N544" s="71"/>
      <c r="O544" s="71"/>
      <c r="P544" s="71"/>
      <c r="Q544" s="148"/>
      <c r="R544" s="71"/>
      <c r="S544" s="71"/>
      <c r="T544" s="71"/>
      <c r="U544" s="71"/>
      <c r="V544" s="71"/>
      <c r="W544" s="71"/>
      <c r="X544" s="113"/>
      <c r="Y544" s="71"/>
      <c r="Z544" s="71"/>
      <c r="AA544" s="71"/>
    </row>
    <row r="545" spans="1:27" ht="14.25" customHeight="1" x14ac:dyDescent="0.25">
      <c r="A545" s="71"/>
      <c r="B545" s="71"/>
      <c r="C545" s="71"/>
      <c r="D545" s="71"/>
      <c r="E545" s="71"/>
      <c r="F545" s="71"/>
      <c r="G545" s="71"/>
      <c r="H545" s="71"/>
      <c r="I545" s="71"/>
      <c r="J545" s="71"/>
      <c r="K545" s="71"/>
      <c r="L545" s="71"/>
      <c r="M545" s="71"/>
      <c r="N545" s="71"/>
      <c r="O545" s="71"/>
      <c r="P545" s="71"/>
      <c r="Q545" s="148"/>
      <c r="R545" s="71"/>
      <c r="S545" s="71"/>
      <c r="T545" s="71"/>
      <c r="U545" s="71"/>
      <c r="V545" s="71"/>
      <c r="W545" s="71"/>
      <c r="X545" s="113"/>
      <c r="Y545" s="71"/>
      <c r="Z545" s="71"/>
      <c r="AA545" s="71"/>
    </row>
    <row r="546" spans="1:27" ht="14.25" customHeight="1" x14ac:dyDescent="0.25">
      <c r="A546" s="71"/>
      <c r="B546" s="71"/>
      <c r="C546" s="71"/>
      <c r="D546" s="71"/>
      <c r="E546" s="71"/>
      <c r="F546" s="71"/>
      <c r="G546" s="71"/>
      <c r="H546" s="71"/>
      <c r="I546" s="71"/>
      <c r="J546" s="71"/>
      <c r="K546" s="71"/>
      <c r="L546" s="71"/>
      <c r="M546" s="71"/>
      <c r="N546" s="71"/>
      <c r="O546" s="71"/>
      <c r="P546" s="71"/>
      <c r="Q546" s="148"/>
      <c r="R546" s="71"/>
      <c r="S546" s="71"/>
      <c r="T546" s="71"/>
      <c r="U546" s="71"/>
      <c r="V546" s="71"/>
      <c r="W546" s="71"/>
      <c r="X546" s="113"/>
      <c r="Y546" s="71"/>
      <c r="Z546" s="71"/>
      <c r="AA546" s="71"/>
    </row>
    <row r="547" spans="1:27" ht="14.25" customHeight="1" x14ac:dyDescent="0.25">
      <c r="A547" s="71"/>
      <c r="B547" s="71"/>
      <c r="C547" s="71"/>
      <c r="D547" s="71"/>
      <c r="E547" s="71"/>
      <c r="F547" s="71"/>
      <c r="G547" s="71"/>
      <c r="H547" s="71"/>
      <c r="I547" s="71"/>
      <c r="J547" s="71"/>
      <c r="K547" s="71"/>
      <c r="L547" s="71"/>
      <c r="M547" s="71"/>
      <c r="N547" s="71"/>
      <c r="O547" s="71"/>
      <c r="P547" s="71"/>
      <c r="Q547" s="148"/>
      <c r="R547" s="71"/>
      <c r="S547" s="71"/>
      <c r="T547" s="71"/>
      <c r="U547" s="71"/>
      <c r="V547" s="71"/>
      <c r="W547" s="71"/>
      <c r="X547" s="113"/>
      <c r="Y547" s="71"/>
      <c r="Z547" s="71"/>
      <c r="AA547" s="71"/>
    </row>
    <row r="548" spans="1:27" ht="14.25" customHeight="1" x14ac:dyDescent="0.25">
      <c r="A548" s="71"/>
      <c r="B548" s="71"/>
      <c r="C548" s="71"/>
      <c r="D548" s="71"/>
      <c r="E548" s="71"/>
      <c r="F548" s="71"/>
      <c r="G548" s="71"/>
      <c r="H548" s="71"/>
      <c r="I548" s="71"/>
      <c r="J548" s="71"/>
      <c r="K548" s="71"/>
      <c r="L548" s="71"/>
      <c r="M548" s="71"/>
      <c r="N548" s="71"/>
      <c r="O548" s="71"/>
      <c r="P548" s="71"/>
      <c r="Q548" s="148"/>
      <c r="R548" s="71"/>
      <c r="S548" s="71"/>
      <c r="T548" s="71"/>
      <c r="U548" s="71"/>
      <c r="V548" s="71"/>
      <c r="W548" s="71"/>
      <c r="X548" s="113"/>
      <c r="Y548" s="71"/>
      <c r="Z548" s="71"/>
      <c r="AA548" s="71"/>
    </row>
    <row r="549" spans="1:27" ht="14.25" customHeight="1" x14ac:dyDescent="0.25">
      <c r="A549" s="71"/>
      <c r="B549" s="71"/>
      <c r="C549" s="71"/>
      <c r="D549" s="71"/>
      <c r="E549" s="71"/>
      <c r="F549" s="71"/>
      <c r="G549" s="71"/>
      <c r="H549" s="71"/>
      <c r="I549" s="71"/>
      <c r="J549" s="71"/>
      <c r="K549" s="71"/>
      <c r="L549" s="71"/>
      <c r="M549" s="71"/>
      <c r="N549" s="71"/>
      <c r="O549" s="71"/>
      <c r="P549" s="71"/>
      <c r="Q549" s="148"/>
      <c r="R549" s="71"/>
      <c r="S549" s="71"/>
      <c r="T549" s="71"/>
      <c r="U549" s="71"/>
      <c r="V549" s="71"/>
      <c r="W549" s="71"/>
      <c r="X549" s="113"/>
      <c r="Y549" s="71"/>
      <c r="Z549" s="71"/>
      <c r="AA549" s="71"/>
    </row>
    <row r="550" spans="1:27" ht="14.25" customHeight="1" x14ac:dyDescent="0.25">
      <c r="A550" s="71"/>
      <c r="B550" s="71"/>
      <c r="C550" s="71"/>
      <c r="D550" s="71"/>
      <c r="E550" s="71"/>
      <c r="F550" s="71"/>
      <c r="G550" s="71"/>
      <c r="H550" s="71"/>
      <c r="I550" s="71"/>
      <c r="J550" s="71"/>
      <c r="K550" s="71"/>
      <c r="L550" s="71"/>
      <c r="M550" s="71"/>
      <c r="N550" s="71"/>
      <c r="O550" s="71"/>
      <c r="P550" s="71"/>
      <c r="Q550" s="148"/>
      <c r="R550" s="71"/>
      <c r="S550" s="71"/>
      <c r="T550" s="71"/>
      <c r="U550" s="71"/>
      <c r="V550" s="71"/>
      <c r="W550" s="71"/>
      <c r="X550" s="113"/>
      <c r="Y550" s="71"/>
      <c r="Z550" s="71"/>
      <c r="AA550" s="71"/>
    </row>
    <row r="551" spans="1:27" ht="14.25" customHeight="1" x14ac:dyDescent="0.25">
      <c r="A551" s="71"/>
      <c r="B551" s="71"/>
      <c r="C551" s="71"/>
      <c r="D551" s="71"/>
      <c r="E551" s="71"/>
      <c r="F551" s="71"/>
      <c r="G551" s="71"/>
      <c r="H551" s="71"/>
      <c r="I551" s="71"/>
      <c r="J551" s="71"/>
      <c r="K551" s="71"/>
      <c r="L551" s="71"/>
      <c r="M551" s="71"/>
      <c r="N551" s="71"/>
      <c r="O551" s="71"/>
      <c r="P551" s="71"/>
      <c r="Q551" s="148"/>
      <c r="R551" s="71"/>
      <c r="S551" s="71"/>
      <c r="T551" s="71"/>
      <c r="U551" s="71"/>
      <c r="V551" s="71"/>
      <c r="W551" s="71"/>
      <c r="X551" s="113"/>
      <c r="Y551" s="71"/>
      <c r="Z551" s="71"/>
      <c r="AA551" s="71"/>
    </row>
    <row r="552" spans="1:27" ht="14.25" customHeight="1" x14ac:dyDescent="0.25">
      <c r="A552" s="71"/>
      <c r="B552" s="71"/>
      <c r="C552" s="71"/>
      <c r="D552" s="71"/>
      <c r="E552" s="71"/>
      <c r="F552" s="71"/>
      <c r="G552" s="71"/>
      <c r="H552" s="71"/>
      <c r="I552" s="71"/>
      <c r="J552" s="71"/>
      <c r="K552" s="71"/>
      <c r="L552" s="71"/>
      <c r="M552" s="71"/>
      <c r="N552" s="71"/>
      <c r="O552" s="71"/>
      <c r="P552" s="71"/>
      <c r="Q552" s="148"/>
      <c r="R552" s="71"/>
      <c r="S552" s="71"/>
      <c r="T552" s="71"/>
      <c r="U552" s="71"/>
      <c r="V552" s="71"/>
      <c r="W552" s="71"/>
      <c r="X552" s="113"/>
      <c r="Y552" s="71"/>
      <c r="Z552" s="71"/>
      <c r="AA552" s="71"/>
    </row>
    <row r="553" spans="1:27" ht="14.25" customHeight="1" x14ac:dyDescent="0.25">
      <c r="A553" s="71"/>
      <c r="B553" s="71"/>
      <c r="C553" s="71"/>
      <c r="D553" s="71"/>
      <c r="E553" s="71"/>
      <c r="F553" s="71"/>
      <c r="G553" s="71"/>
      <c r="H553" s="71"/>
      <c r="I553" s="71"/>
      <c r="J553" s="71"/>
      <c r="K553" s="71"/>
      <c r="L553" s="71"/>
      <c r="M553" s="71"/>
      <c r="N553" s="71"/>
      <c r="O553" s="71"/>
      <c r="P553" s="71"/>
      <c r="Q553" s="148"/>
      <c r="R553" s="71"/>
      <c r="S553" s="71"/>
      <c r="T553" s="71"/>
      <c r="U553" s="71"/>
      <c r="V553" s="71"/>
      <c r="W553" s="71"/>
      <c r="X553" s="113"/>
      <c r="Y553" s="71"/>
      <c r="Z553" s="71"/>
      <c r="AA553" s="71"/>
    </row>
    <row r="554" spans="1:27" ht="14.25" customHeight="1" x14ac:dyDescent="0.25">
      <c r="A554" s="71"/>
      <c r="B554" s="71"/>
      <c r="C554" s="71"/>
      <c r="D554" s="71"/>
      <c r="E554" s="71"/>
      <c r="F554" s="71"/>
      <c r="G554" s="71"/>
      <c r="H554" s="71"/>
      <c r="I554" s="71"/>
      <c r="J554" s="71"/>
      <c r="K554" s="71"/>
      <c r="L554" s="71"/>
      <c r="M554" s="71"/>
      <c r="N554" s="71"/>
      <c r="O554" s="71"/>
      <c r="P554" s="71"/>
      <c r="Q554" s="148"/>
      <c r="R554" s="71"/>
      <c r="S554" s="71"/>
      <c r="T554" s="71"/>
      <c r="U554" s="71"/>
      <c r="V554" s="71"/>
      <c r="W554" s="71"/>
      <c r="X554" s="113"/>
      <c r="Y554" s="71"/>
      <c r="Z554" s="71"/>
      <c r="AA554" s="71"/>
    </row>
    <row r="555" spans="1:27" ht="14.25" customHeight="1" x14ac:dyDescent="0.25">
      <c r="A555" s="71"/>
      <c r="B555" s="71"/>
      <c r="C555" s="71"/>
      <c r="D555" s="71"/>
      <c r="E555" s="71"/>
      <c r="F555" s="71"/>
      <c r="G555" s="71"/>
      <c r="H555" s="71"/>
      <c r="I555" s="71"/>
      <c r="J555" s="71"/>
      <c r="K555" s="71"/>
      <c r="L555" s="71"/>
      <c r="M555" s="71"/>
      <c r="N555" s="71"/>
      <c r="O555" s="71"/>
      <c r="P555" s="71"/>
      <c r="Q555" s="148"/>
      <c r="R555" s="71"/>
      <c r="S555" s="71"/>
      <c r="T555" s="71"/>
      <c r="U555" s="71"/>
      <c r="V555" s="71"/>
      <c r="W555" s="71"/>
      <c r="X555" s="113"/>
      <c r="Y555" s="71"/>
      <c r="Z555" s="71"/>
      <c r="AA555" s="71"/>
    </row>
    <row r="556" spans="1:27" ht="14.25" customHeight="1" x14ac:dyDescent="0.25">
      <c r="A556" s="71"/>
      <c r="B556" s="71"/>
      <c r="C556" s="71"/>
      <c r="D556" s="71"/>
      <c r="E556" s="71"/>
      <c r="F556" s="71"/>
      <c r="G556" s="71"/>
      <c r="H556" s="71"/>
      <c r="I556" s="71"/>
      <c r="J556" s="71"/>
      <c r="K556" s="71"/>
      <c r="L556" s="71"/>
      <c r="M556" s="71"/>
      <c r="N556" s="71"/>
      <c r="O556" s="71"/>
      <c r="P556" s="71"/>
      <c r="Q556" s="148"/>
      <c r="R556" s="71"/>
      <c r="S556" s="71"/>
      <c r="T556" s="71"/>
      <c r="U556" s="71"/>
      <c r="V556" s="71"/>
      <c r="W556" s="71"/>
      <c r="X556" s="113"/>
      <c r="Y556" s="71"/>
      <c r="Z556" s="71"/>
      <c r="AA556" s="71"/>
    </row>
    <row r="557" spans="1:27" ht="14.25" customHeight="1" x14ac:dyDescent="0.25">
      <c r="A557" s="71"/>
      <c r="B557" s="71"/>
      <c r="C557" s="71"/>
      <c r="D557" s="71"/>
      <c r="E557" s="71"/>
      <c r="F557" s="71"/>
      <c r="G557" s="71"/>
      <c r="H557" s="71"/>
      <c r="I557" s="71"/>
      <c r="J557" s="71"/>
      <c r="K557" s="71"/>
      <c r="L557" s="71"/>
      <c r="M557" s="71"/>
      <c r="N557" s="71"/>
      <c r="O557" s="71"/>
      <c r="P557" s="71"/>
      <c r="Q557" s="148"/>
      <c r="R557" s="71"/>
      <c r="S557" s="71"/>
      <c r="T557" s="71"/>
      <c r="U557" s="71"/>
      <c r="V557" s="71"/>
      <c r="W557" s="71"/>
      <c r="X557" s="113"/>
      <c r="Y557" s="71"/>
      <c r="Z557" s="71"/>
      <c r="AA557" s="71"/>
    </row>
    <row r="558" spans="1:27" ht="14.25" customHeight="1" x14ac:dyDescent="0.25">
      <c r="A558" s="71"/>
      <c r="B558" s="71"/>
      <c r="C558" s="71"/>
      <c r="D558" s="71"/>
      <c r="E558" s="71"/>
      <c r="F558" s="71"/>
      <c r="G558" s="71"/>
      <c r="H558" s="71"/>
      <c r="I558" s="71"/>
      <c r="J558" s="71"/>
      <c r="K558" s="71"/>
      <c r="L558" s="71"/>
      <c r="M558" s="71"/>
      <c r="N558" s="71"/>
      <c r="O558" s="71"/>
      <c r="P558" s="71"/>
      <c r="Q558" s="148"/>
      <c r="R558" s="71"/>
      <c r="S558" s="71"/>
      <c r="T558" s="71"/>
      <c r="U558" s="71"/>
      <c r="V558" s="71"/>
      <c r="W558" s="71"/>
      <c r="X558" s="113"/>
      <c r="Y558" s="71"/>
      <c r="Z558" s="71"/>
      <c r="AA558" s="71"/>
    </row>
    <row r="559" spans="1:27" ht="14.25" customHeight="1" x14ac:dyDescent="0.25">
      <c r="A559" s="71"/>
      <c r="B559" s="71"/>
      <c r="C559" s="71"/>
      <c r="D559" s="71"/>
      <c r="E559" s="71"/>
      <c r="F559" s="71"/>
      <c r="G559" s="71"/>
      <c r="H559" s="71"/>
      <c r="I559" s="71"/>
      <c r="J559" s="71"/>
      <c r="K559" s="71"/>
      <c r="L559" s="71"/>
      <c r="M559" s="71"/>
      <c r="N559" s="71"/>
      <c r="O559" s="71"/>
      <c r="P559" s="71"/>
      <c r="Q559" s="148"/>
      <c r="R559" s="71"/>
      <c r="S559" s="71"/>
      <c r="T559" s="71"/>
      <c r="U559" s="71"/>
      <c r="V559" s="71"/>
      <c r="W559" s="71"/>
      <c r="X559" s="113"/>
      <c r="Y559" s="71"/>
      <c r="Z559" s="71"/>
      <c r="AA559" s="71"/>
    </row>
    <row r="560" spans="1:27" ht="14.25" customHeight="1" x14ac:dyDescent="0.25">
      <c r="A560" s="71"/>
      <c r="B560" s="71"/>
      <c r="C560" s="71"/>
      <c r="D560" s="71"/>
      <c r="E560" s="71"/>
      <c r="F560" s="71"/>
      <c r="G560" s="71"/>
      <c r="H560" s="71"/>
      <c r="I560" s="71"/>
      <c r="J560" s="71"/>
      <c r="K560" s="71"/>
      <c r="L560" s="71"/>
      <c r="M560" s="71"/>
      <c r="N560" s="71"/>
      <c r="O560" s="71"/>
      <c r="P560" s="71"/>
      <c r="Q560" s="148"/>
      <c r="R560" s="71"/>
      <c r="S560" s="71"/>
      <c r="T560" s="71"/>
      <c r="U560" s="71"/>
      <c r="V560" s="71"/>
      <c r="W560" s="71"/>
      <c r="X560" s="113"/>
      <c r="Y560" s="71"/>
      <c r="Z560" s="71"/>
      <c r="AA560" s="71"/>
    </row>
    <row r="561" spans="1:27" ht="14.25" customHeight="1" x14ac:dyDescent="0.25">
      <c r="A561" s="71"/>
      <c r="B561" s="71"/>
      <c r="C561" s="71"/>
      <c r="D561" s="71"/>
      <c r="E561" s="71"/>
      <c r="F561" s="71"/>
      <c r="G561" s="71"/>
      <c r="H561" s="71"/>
      <c r="I561" s="71"/>
      <c r="J561" s="71"/>
      <c r="K561" s="71"/>
      <c r="L561" s="71"/>
      <c r="M561" s="71"/>
      <c r="N561" s="71"/>
      <c r="O561" s="71"/>
      <c r="P561" s="71"/>
      <c r="Q561" s="148"/>
      <c r="R561" s="71"/>
      <c r="S561" s="71"/>
      <c r="T561" s="71"/>
      <c r="U561" s="71"/>
      <c r="V561" s="71"/>
      <c r="W561" s="71"/>
      <c r="X561" s="113"/>
      <c r="Y561" s="71"/>
      <c r="Z561" s="71"/>
      <c r="AA561" s="71"/>
    </row>
    <row r="562" spans="1:27" ht="14.25" customHeight="1" x14ac:dyDescent="0.25">
      <c r="A562" s="71"/>
      <c r="B562" s="71"/>
      <c r="C562" s="71"/>
      <c r="D562" s="71"/>
      <c r="E562" s="71"/>
      <c r="F562" s="71"/>
      <c r="G562" s="71"/>
      <c r="H562" s="71"/>
      <c r="I562" s="71"/>
      <c r="J562" s="71"/>
      <c r="K562" s="71"/>
      <c r="L562" s="71"/>
      <c r="M562" s="71"/>
      <c r="N562" s="71"/>
      <c r="O562" s="71"/>
      <c r="P562" s="71"/>
      <c r="Q562" s="148"/>
      <c r="R562" s="71"/>
      <c r="S562" s="71"/>
      <c r="T562" s="71"/>
      <c r="U562" s="71"/>
      <c r="V562" s="71"/>
      <c r="W562" s="71"/>
      <c r="X562" s="113"/>
      <c r="Y562" s="71"/>
      <c r="Z562" s="71"/>
      <c r="AA562" s="71"/>
    </row>
    <row r="563" spans="1:27" ht="14.25" customHeight="1" x14ac:dyDescent="0.25">
      <c r="A563" s="71"/>
      <c r="B563" s="71"/>
      <c r="C563" s="71"/>
      <c r="D563" s="71"/>
      <c r="E563" s="71"/>
      <c r="F563" s="71"/>
      <c r="G563" s="71"/>
      <c r="H563" s="71"/>
      <c r="I563" s="71"/>
      <c r="J563" s="71"/>
      <c r="K563" s="71"/>
      <c r="L563" s="71"/>
      <c r="M563" s="71"/>
      <c r="N563" s="71"/>
      <c r="O563" s="71"/>
      <c r="P563" s="71"/>
      <c r="Q563" s="148"/>
      <c r="R563" s="71"/>
      <c r="S563" s="71"/>
      <c r="T563" s="71"/>
      <c r="U563" s="71"/>
      <c r="V563" s="71"/>
      <c r="W563" s="71"/>
      <c r="X563" s="113"/>
      <c r="Y563" s="71"/>
      <c r="Z563" s="71"/>
      <c r="AA563" s="71"/>
    </row>
    <row r="564" spans="1:27" ht="14.25" customHeight="1" x14ac:dyDescent="0.25">
      <c r="A564" s="71"/>
      <c r="B564" s="71"/>
      <c r="C564" s="71"/>
      <c r="D564" s="71"/>
      <c r="E564" s="71"/>
      <c r="F564" s="71"/>
      <c r="G564" s="71"/>
      <c r="H564" s="71"/>
      <c r="I564" s="71"/>
      <c r="J564" s="71"/>
      <c r="K564" s="71"/>
      <c r="L564" s="71"/>
      <c r="M564" s="71"/>
      <c r="N564" s="71"/>
      <c r="O564" s="71"/>
      <c r="P564" s="71"/>
      <c r="Q564" s="148"/>
      <c r="R564" s="71"/>
      <c r="S564" s="71"/>
      <c r="T564" s="71"/>
      <c r="U564" s="71"/>
      <c r="V564" s="71"/>
      <c r="W564" s="71"/>
      <c r="X564" s="113"/>
      <c r="Y564" s="71"/>
      <c r="Z564" s="71"/>
      <c r="AA564" s="71"/>
    </row>
    <row r="565" spans="1:27" ht="14.25" customHeight="1" x14ac:dyDescent="0.25">
      <c r="A565" s="71"/>
      <c r="B565" s="71"/>
      <c r="C565" s="71"/>
      <c r="D565" s="71"/>
      <c r="E565" s="71"/>
      <c r="F565" s="71"/>
      <c r="G565" s="71"/>
      <c r="H565" s="71"/>
      <c r="I565" s="71"/>
      <c r="J565" s="71"/>
      <c r="K565" s="71"/>
      <c r="L565" s="71"/>
      <c r="M565" s="71"/>
      <c r="N565" s="71"/>
      <c r="O565" s="71"/>
      <c r="P565" s="71"/>
      <c r="Q565" s="148"/>
      <c r="R565" s="71"/>
      <c r="S565" s="71"/>
      <c r="T565" s="71"/>
      <c r="U565" s="71"/>
      <c r="V565" s="71"/>
      <c r="W565" s="71"/>
      <c r="X565" s="113"/>
      <c r="Y565" s="71"/>
      <c r="Z565" s="71"/>
      <c r="AA565" s="71"/>
    </row>
    <row r="566" spans="1:27" ht="14.25" customHeight="1" x14ac:dyDescent="0.25">
      <c r="A566" s="71"/>
      <c r="B566" s="71"/>
      <c r="C566" s="71"/>
      <c r="D566" s="71"/>
      <c r="E566" s="71"/>
      <c r="F566" s="71"/>
      <c r="G566" s="71"/>
      <c r="H566" s="71"/>
      <c r="I566" s="71"/>
      <c r="J566" s="71"/>
      <c r="K566" s="71"/>
      <c r="L566" s="71"/>
      <c r="M566" s="71"/>
      <c r="N566" s="71"/>
      <c r="O566" s="71"/>
      <c r="P566" s="71"/>
      <c r="Q566" s="148"/>
      <c r="R566" s="71"/>
      <c r="S566" s="71"/>
      <c r="T566" s="71"/>
      <c r="U566" s="71"/>
      <c r="V566" s="71"/>
      <c r="W566" s="71"/>
      <c r="X566" s="113"/>
      <c r="Y566" s="71"/>
      <c r="Z566" s="71"/>
      <c r="AA566" s="71"/>
    </row>
    <row r="567" spans="1:27" ht="14.25" customHeight="1" x14ac:dyDescent="0.25">
      <c r="A567" s="71"/>
      <c r="B567" s="71"/>
      <c r="C567" s="71"/>
      <c r="D567" s="71"/>
      <c r="E567" s="71"/>
      <c r="F567" s="71"/>
      <c r="G567" s="71"/>
      <c r="H567" s="71"/>
      <c r="I567" s="71"/>
      <c r="J567" s="71"/>
      <c r="K567" s="71"/>
      <c r="L567" s="71"/>
      <c r="M567" s="71"/>
      <c r="N567" s="71"/>
      <c r="O567" s="71"/>
      <c r="P567" s="71"/>
      <c r="Q567" s="148"/>
      <c r="R567" s="71"/>
      <c r="S567" s="71"/>
      <c r="T567" s="71"/>
      <c r="U567" s="71"/>
      <c r="V567" s="71"/>
      <c r="W567" s="71"/>
      <c r="X567" s="113"/>
      <c r="Y567" s="71"/>
      <c r="Z567" s="71"/>
      <c r="AA567" s="71"/>
    </row>
    <row r="568" spans="1:27" ht="14.25" customHeight="1" x14ac:dyDescent="0.25">
      <c r="A568" s="71"/>
      <c r="B568" s="71"/>
      <c r="C568" s="71"/>
      <c r="D568" s="71"/>
      <c r="E568" s="71"/>
      <c r="F568" s="71"/>
      <c r="G568" s="71"/>
      <c r="H568" s="71"/>
      <c r="I568" s="71"/>
      <c r="J568" s="71"/>
      <c r="K568" s="71"/>
      <c r="L568" s="71"/>
      <c r="M568" s="71"/>
      <c r="N568" s="71"/>
      <c r="O568" s="71"/>
      <c r="P568" s="71"/>
      <c r="Q568" s="148"/>
      <c r="R568" s="71"/>
      <c r="S568" s="71"/>
      <c r="T568" s="71"/>
      <c r="U568" s="71"/>
      <c r="V568" s="71"/>
      <c r="W568" s="71"/>
      <c r="X568" s="113"/>
      <c r="Y568" s="71"/>
      <c r="Z568" s="71"/>
      <c r="AA568" s="71"/>
    </row>
    <row r="569" spans="1:27" ht="14.25" customHeight="1" x14ac:dyDescent="0.25">
      <c r="A569" s="71"/>
      <c r="B569" s="71"/>
      <c r="C569" s="71"/>
      <c r="D569" s="71"/>
      <c r="E569" s="71"/>
      <c r="F569" s="71"/>
      <c r="G569" s="71"/>
      <c r="H569" s="71"/>
      <c r="I569" s="71"/>
      <c r="J569" s="71"/>
      <c r="K569" s="71"/>
      <c r="L569" s="71"/>
      <c r="M569" s="71"/>
      <c r="N569" s="71"/>
      <c r="O569" s="71"/>
      <c r="P569" s="71"/>
      <c r="Q569" s="148"/>
      <c r="R569" s="71"/>
      <c r="S569" s="71"/>
      <c r="T569" s="71"/>
      <c r="U569" s="71"/>
      <c r="V569" s="71"/>
      <c r="W569" s="71"/>
      <c r="X569" s="113"/>
      <c r="Y569" s="71"/>
      <c r="Z569" s="71"/>
      <c r="AA569" s="71"/>
    </row>
    <row r="570" spans="1:27" ht="14.25" customHeight="1" x14ac:dyDescent="0.25">
      <c r="A570" s="71"/>
      <c r="B570" s="71"/>
      <c r="C570" s="71"/>
      <c r="D570" s="71"/>
      <c r="E570" s="71"/>
      <c r="F570" s="71"/>
      <c r="G570" s="71"/>
      <c r="H570" s="71"/>
      <c r="I570" s="71"/>
      <c r="J570" s="71"/>
      <c r="K570" s="71"/>
      <c r="L570" s="71"/>
      <c r="M570" s="71"/>
      <c r="N570" s="71"/>
      <c r="O570" s="71"/>
      <c r="P570" s="71"/>
      <c r="Q570" s="148"/>
      <c r="R570" s="71"/>
      <c r="S570" s="71"/>
      <c r="T570" s="71"/>
      <c r="U570" s="71"/>
      <c r="V570" s="71"/>
      <c r="W570" s="71"/>
      <c r="X570" s="113"/>
      <c r="Y570" s="71"/>
      <c r="Z570" s="71"/>
      <c r="AA570" s="71"/>
    </row>
    <row r="571" spans="1:27" ht="14.25" customHeight="1" x14ac:dyDescent="0.25">
      <c r="A571" s="71"/>
      <c r="B571" s="71"/>
      <c r="C571" s="71"/>
      <c r="D571" s="71"/>
      <c r="E571" s="71"/>
      <c r="F571" s="71"/>
      <c r="G571" s="71"/>
      <c r="H571" s="71"/>
      <c r="I571" s="71"/>
      <c r="J571" s="71"/>
      <c r="K571" s="71"/>
      <c r="L571" s="71"/>
      <c r="M571" s="71"/>
      <c r="N571" s="71"/>
      <c r="O571" s="71"/>
      <c r="P571" s="71"/>
      <c r="Q571" s="148"/>
      <c r="R571" s="71"/>
      <c r="S571" s="71"/>
      <c r="T571" s="71"/>
      <c r="U571" s="71"/>
      <c r="V571" s="71"/>
      <c r="W571" s="71"/>
      <c r="X571" s="113"/>
      <c r="Y571" s="71"/>
      <c r="Z571" s="71"/>
      <c r="AA571" s="71"/>
    </row>
    <row r="572" spans="1:27" ht="14.25" customHeight="1" x14ac:dyDescent="0.25">
      <c r="A572" s="71"/>
      <c r="B572" s="71"/>
      <c r="C572" s="71"/>
      <c r="D572" s="71"/>
      <c r="E572" s="71"/>
      <c r="F572" s="71"/>
      <c r="G572" s="71"/>
      <c r="H572" s="71"/>
      <c r="I572" s="71"/>
      <c r="J572" s="71"/>
      <c r="K572" s="71"/>
      <c r="L572" s="71"/>
      <c r="M572" s="71"/>
      <c r="N572" s="71"/>
      <c r="O572" s="71"/>
      <c r="P572" s="71"/>
      <c r="Q572" s="148"/>
      <c r="R572" s="71"/>
      <c r="S572" s="71"/>
      <c r="T572" s="71"/>
      <c r="U572" s="71"/>
      <c r="V572" s="71"/>
      <c r="W572" s="71"/>
      <c r="X572" s="113"/>
      <c r="Y572" s="71"/>
      <c r="Z572" s="71"/>
      <c r="AA572" s="71"/>
    </row>
    <row r="573" spans="1:27" ht="14.25" customHeight="1" x14ac:dyDescent="0.25">
      <c r="A573" s="71"/>
      <c r="B573" s="71"/>
      <c r="C573" s="71"/>
      <c r="D573" s="71"/>
      <c r="E573" s="71"/>
      <c r="F573" s="71"/>
      <c r="G573" s="71"/>
      <c r="H573" s="71"/>
      <c r="I573" s="71"/>
      <c r="J573" s="71"/>
      <c r="K573" s="71"/>
      <c r="L573" s="71"/>
      <c r="M573" s="71"/>
      <c r="N573" s="71"/>
      <c r="O573" s="71"/>
      <c r="P573" s="71"/>
      <c r="Q573" s="148"/>
      <c r="R573" s="71"/>
      <c r="S573" s="71"/>
      <c r="T573" s="71"/>
      <c r="U573" s="71"/>
      <c r="V573" s="71"/>
      <c r="W573" s="71"/>
      <c r="X573" s="113"/>
      <c r="Y573" s="71"/>
      <c r="Z573" s="71"/>
      <c r="AA573" s="71"/>
    </row>
    <row r="574" spans="1:27" ht="14.25" customHeight="1" x14ac:dyDescent="0.25">
      <c r="A574" s="71"/>
      <c r="B574" s="71"/>
      <c r="C574" s="71"/>
      <c r="D574" s="71"/>
      <c r="E574" s="71"/>
      <c r="F574" s="71"/>
      <c r="G574" s="71"/>
      <c r="H574" s="71"/>
      <c r="I574" s="71"/>
      <c r="J574" s="71"/>
      <c r="K574" s="71"/>
      <c r="L574" s="71"/>
      <c r="M574" s="71"/>
      <c r="N574" s="71"/>
      <c r="O574" s="71"/>
      <c r="P574" s="71"/>
      <c r="Q574" s="148"/>
      <c r="R574" s="71"/>
      <c r="S574" s="71"/>
      <c r="T574" s="71"/>
      <c r="U574" s="71"/>
      <c r="V574" s="71"/>
      <c r="W574" s="71"/>
      <c r="X574" s="113"/>
      <c r="Y574" s="71"/>
      <c r="Z574" s="71"/>
      <c r="AA574" s="71"/>
    </row>
    <row r="575" spans="1:27" ht="14.25" customHeight="1" x14ac:dyDescent="0.25">
      <c r="A575" s="71"/>
      <c r="B575" s="71"/>
      <c r="C575" s="71"/>
      <c r="D575" s="71"/>
      <c r="E575" s="71"/>
      <c r="F575" s="71"/>
      <c r="G575" s="71"/>
      <c r="H575" s="71"/>
      <c r="I575" s="71"/>
      <c r="J575" s="71"/>
      <c r="K575" s="71"/>
      <c r="L575" s="71"/>
      <c r="M575" s="71"/>
      <c r="N575" s="71"/>
      <c r="O575" s="71"/>
      <c r="P575" s="71"/>
      <c r="Q575" s="148"/>
      <c r="R575" s="71"/>
      <c r="S575" s="71"/>
      <c r="T575" s="71"/>
      <c r="U575" s="71"/>
      <c r="V575" s="71"/>
      <c r="W575" s="71"/>
      <c r="X575" s="113"/>
      <c r="Y575" s="71"/>
      <c r="Z575" s="71"/>
      <c r="AA575" s="71"/>
    </row>
    <row r="576" spans="1:27" ht="14.25" customHeight="1" x14ac:dyDescent="0.25">
      <c r="A576" s="71"/>
      <c r="B576" s="71"/>
      <c r="C576" s="71"/>
      <c r="D576" s="71"/>
      <c r="E576" s="71"/>
      <c r="F576" s="71"/>
      <c r="G576" s="71"/>
      <c r="H576" s="71"/>
      <c r="I576" s="71"/>
      <c r="J576" s="71"/>
      <c r="K576" s="71"/>
      <c r="L576" s="71"/>
      <c r="M576" s="71"/>
      <c r="N576" s="71"/>
      <c r="O576" s="71"/>
      <c r="P576" s="71"/>
      <c r="Q576" s="148"/>
      <c r="R576" s="71"/>
      <c r="S576" s="71"/>
      <c r="T576" s="71"/>
      <c r="U576" s="71"/>
      <c r="V576" s="71"/>
      <c r="W576" s="71"/>
      <c r="X576" s="113"/>
      <c r="Y576" s="71"/>
      <c r="Z576" s="71"/>
      <c r="AA576" s="71"/>
    </row>
    <row r="577" spans="1:27" ht="14.25" customHeight="1" x14ac:dyDescent="0.25">
      <c r="A577" s="71"/>
      <c r="B577" s="71"/>
      <c r="C577" s="71"/>
      <c r="D577" s="71"/>
      <c r="E577" s="71"/>
      <c r="F577" s="71"/>
      <c r="G577" s="71"/>
      <c r="H577" s="71"/>
      <c r="I577" s="71"/>
      <c r="J577" s="71"/>
      <c r="K577" s="71"/>
      <c r="L577" s="71"/>
      <c r="M577" s="71"/>
      <c r="N577" s="71"/>
      <c r="O577" s="71"/>
      <c r="P577" s="71"/>
      <c r="Q577" s="148"/>
      <c r="R577" s="71"/>
      <c r="S577" s="71"/>
      <c r="T577" s="71"/>
      <c r="U577" s="71"/>
      <c r="V577" s="71"/>
      <c r="W577" s="71"/>
      <c r="X577" s="113"/>
      <c r="Y577" s="71"/>
      <c r="Z577" s="71"/>
      <c r="AA577" s="71"/>
    </row>
    <row r="578" spans="1:27" ht="14.25" customHeight="1" x14ac:dyDescent="0.25">
      <c r="A578" s="71"/>
      <c r="B578" s="71"/>
      <c r="C578" s="71"/>
      <c r="D578" s="71"/>
      <c r="E578" s="71"/>
      <c r="F578" s="71"/>
      <c r="G578" s="71"/>
      <c r="H578" s="71"/>
      <c r="I578" s="71"/>
      <c r="J578" s="71"/>
      <c r="K578" s="71"/>
      <c r="L578" s="71"/>
      <c r="M578" s="71"/>
      <c r="N578" s="71"/>
      <c r="O578" s="71"/>
      <c r="P578" s="71"/>
      <c r="Q578" s="148"/>
      <c r="R578" s="71"/>
      <c r="S578" s="71"/>
      <c r="T578" s="71"/>
      <c r="U578" s="71"/>
      <c r="V578" s="71"/>
      <c r="W578" s="71"/>
      <c r="X578" s="113"/>
      <c r="Y578" s="71"/>
      <c r="Z578" s="71"/>
      <c r="AA578" s="71"/>
    </row>
    <row r="579" spans="1:27" ht="14.25" customHeight="1" x14ac:dyDescent="0.25">
      <c r="A579" s="71"/>
      <c r="B579" s="71"/>
      <c r="C579" s="71"/>
      <c r="D579" s="71"/>
      <c r="E579" s="71"/>
      <c r="F579" s="71"/>
      <c r="G579" s="71"/>
      <c r="H579" s="71"/>
      <c r="I579" s="71"/>
      <c r="J579" s="71"/>
      <c r="K579" s="71"/>
      <c r="L579" s="71"/>
      <c r="M579" s="71"/>
      <c r="N579" s="71"/>
      <c r="O579" s="71"/>
      <c r="P579" s="71"/>
      <c r="Q579" s="148"/>
      <c r="R579" s="71"/>
      <c r="S579" s="71"/>
      <c r="T579" s="71"/>
      <c r="U579" s="71"/>
      <c r="V579" s="71"/>
      <c r="W579" s="71"/>
      <c r="X579" s="113"/>
      <c r="Y579" s="71"/>
      <c r="Z579" s="71"/>
      <c r="AA579" s="71"/>
    </row>
    <row r="580" spans="1:27" ht="14.25" customHeight="1" x14ac:dyDescent="0.25">
      <c r="A580" s="71"/>
      <c r="B580" s="71"/>
      <c r="C580" s="71"/>
      <c r="D580" s="71"/>
      <c r="E580" s="71"/>
      <c r="F580" s="71"/>
      <c r="G580" s="71"/>
      <c r="H580" s="71"/>
      <c r="I580" s="71"/>
      <c r="J580" s="71"/>
      <c r="K580" s="71"/>
      <c r="L580" s="71"/>
      <c r="M580" s="71"/>
      <c r="N580" s="71"/>
      <c r="O580" s="71"/>
      <c r="P580" s="71"/>
      <c r="Q580" s="148"/>
      <c r="R580" s="71"/>
      <c r="S580" s="71"/>
      <c r="T580" s="71"/>
      <c r="U580" s="71"/>
      <c r="V580" s="71"/>
      <c r="W580" s="71"/>
      <c r="X580" s="113"/>
      <c r="Y580" s="71"/>
      <c r="Z580" s="71"/>
      <c r="AA580" s="71"/>
    </row>
    <row r="581" spans="1:27" ht="14.25" customHeight="1" x14ac:dyDescent="0.25">
      <c r="A581" s="71"/>
      <c r="B581" s="71"/>
      <c r="C581" s="71"/>
      <c r="D581" s="71"/>
      <c r="E581" s="71"/>
      <c r="F581" s="71"/>
      <c r="G581" s="71"/>
      <c r="H581" s="71"/>
      <c r="I581" s="71"/>
      <c r="J581" s="71"/>
      <c r="K581" s="71"/>
      <c r="L581" s="71"/>
      <c r="M581" s="71"/>
      <c r="N581" s="71"/>
      <c r="O581" s="71"/>
      <c r="P581" s="71"/>
      <c r="Q581" s="148"/>
      <c r="R581" s="71"/>
      <c r="S581" s="71"/>
      <c r="T581" s="71"/>
      <c r="U581" s="71"/>
      <c r="V581" s="71"/>
      <c r="W581" s="71"/>
      <c r="X581" s="113"/>
      <c r="Y581" s="71"/>
      <c r="Z581" s="71"/>
      <c r="AA581" s="71"/>
    </row>
    <row r="582" spans="1:27" ht="14.25" customHeight="1" x14ac:dyDescent="0.25">
      <c r="A582" s="71"/>
      <c r="B582" s="71"/>
      <c r="C582" s="71"/>
      <c r="D582" s="71"/>
      <c r="E582" s="71"/>
      <c r="F582" s="71"/>
      <c r="G582" s="71"/>
      <c r="H582" s="71"/>
      <c r="I582" s="71"/>
      <c r="J582" s="71"/>
      <c r="K582" s="71"/>
      <c r="L582" s="71"/>
      <c r="M582" s="71"/>
      <c r="N582" s="71"/>
      <c r="O582" s="71"/>
      <c r="P582" s="71"/>
      <c r="Q582" s="148"/>
      <c r="R582" s="71"/>
      <c r="S582" s="71"/>
      <c r="T582" s="71"/>
      <c r="U582" s="71"/>
      <c r="V582" s="71"/>
      <c r="W582" s="71"/>
      <c r="X582" s="113"/>
      <c r="Y582" s="71"/>
      <c r="Z582" s="71"/>
      <c r="AA582" s="71"/>
    </row>
    <row r="583" spans="1:27" ht="14.25" customHeight="1" x14ac:dyDescent="0.25">
      <c r="A583" s="71"/>
      <c r="B583" s="71"/>
      <c r="C583" s="71"/>
      <c r="D583" s="71"/>
      <c r="E583" s="71"/>
      <c r="F583" s="71"/>
      <c r="G583" s="71"/>
      <c r="H583" s="71"/>
      <c r="I583" s="71"/>
      <c r="J583" s="71"/>
      <c r="K583" s="71"/>
      <c r="L583" s="71"/>
      <c r="M583" s="71"/>
      <c r="N583" s="71"/>
      <c r="O583" s="71"/>
      <c r="P583" s="71"/>
      <c r="Q583" s="148"/>
      <c r="R583" s="71"/>
      <c r="S583" s="71"/>
      <c r="T583" s="71"/>
      <c r="U583" s="71"/>
      <c r="V583" s="71"/>
      <c r="W583" s="71"/>
      <c r="X583" s="113"/>
      <c r="Y583" s="71"/>
      <c r="Z583" s="71"/>
      <c r="AA583" s="71"/>
    </row>
    <row r="584" spans="1:27" ht="14.25" customHeight="1" x14ac:dyDescent="0.25">
      <c r="A584" s="71"/>
      <c r="B584" s="71"/>
      <c r="C584" s="71"/>
      <c r="D584" s="71"/>
      <c r="E584" s="71"/>
      <c r="F584" s="71"/>
      <c r="G584" s="71"/>
      <c r="H584" s="71"/>
      <c r="I584" s="71"/>
      <c r="J584" s="71"/>
      <c r="K584" s="71"/>
      <c r="L584" s="71"/>
      <c r="M584" s="71"/>
      <c r="N584" s="71"/>
      <c r="O584" s="71"/>
      <c r="P584" s="71"/>
      <c r="Q584" s="148"/>
      <c r="R584" s="71"/>
      <c r="S584" s="71"/>
      <c r="T584" s="71"/>
      <c r="U584" s="71"/>
      <c r="V584" s="71"/>
      <c r="W584" s="71"/>
      <c r="X584" s="113"/>
      <c r="Y584" s="71"/>
      <c r="Z584" s="71"/>
      <c r="AA584" s="71"/>
    </row>
    <row r="585" spans="1:27" ht="14.25" customHeight="1" x14ac:dyDescent="0.25">
      <c r="A585" s="71"/>
      <c r="B585" s="71"/>
      <c r="C585" s="71"/>
      <c r="D585" s="71"/>
      <c r="E585" s="71"/>
      <c r="F585" s="71"/>
      <c r="G585" s="71"/>
      <c r="H585" s="71"/>
      <c r="I585" s="71"/>
      <c r="J585" s="71"/>
      <c r="K585" s="71"/>
      <c r="L585" s="71"/>
      <c r="M585" s="71"/>
      <c r="N585" s="71"/>
      <c r="O585" s="71"/>
      <c r="P585" s="71"/>
      <c r="Q585" s="148"/>
      <c r="R585" s="71"/>
      <c r="S585" s="71"/>
      <c r="T585" s="71"/>
      <c r="U585" s="71"/>
      <c r="V585" s="71"/>
      <c r="W585" s="71"/>
      <c r="X585" s="113"/>
      <c r="Y585" s="71"/>
      <c r="Z585" s="71"/>
      <c r="AA585" s="71"/>
    </row>
    <row r="586" spans="1:27" ht="14.25" customHeight="1" x14ac:dyDescent="0.25">
      <c r="A586" s="71"/>
      <c r="B586" s="71"/>
      <c r="C586" s="71"/>
      <c r="D586" s="71"/>
      <c r="E586" s="71"/>
      <c r="F586" s="71"/>
      <c r="G586" s="71"/>
      <c r="H586" s="71"/>
      <c r="I586" s="71"/>
      <c r="J586" s="71"/>
      <c r="K586" s="71"/>
      <c r="L586" s="71"/>
      <c r="M586" s="71"/>
      <c r="N586" s="71"/>
      <c r="O586" s="71"/>
      <c r="P586" s="71"/>
      <c r="Q586" s="148"/>
      <c r="R586" s="71"/>
      <c r="S586" s="71"/>
      <c r="T586" s="71"/>
      <c r="U586" s="71"/>
      <c r="V586" s="71"/>
      <c r="W586" s="71"/>
      <c r="X586" s="113"/>
      <c r="Y586" s="71"/>
      <c r="Z586" s="71"/>
      <c r="AA586" s="71"/>
    </row>
    <row r="587" spans="1:27" ht="14.25" customHeight="1" x14ac:dyDescent="0.25">
      <c r="A587" s="71"/>
      <c r="B587" s="71"/>
      <c r="C587" s="71"/>
      <c r="D587" s="71"/>
      <c r="E587" s="71"/>
      <c r="F587" s="71"/>
      <c r="G587" s="71"/>
      <c r="H587" s="71"/>
      <c r="I587" s="71"/>
      <c r="J587" s="71"/>
      <c r="K587" s="71"/>
      <c r="L587" s="71"/>
      <c r="M587" s="71"/>
      <c r="N587" s="71"/>
      <c r="O587" s="71"/>
      <c r="P587" s="71"/>
      <c r="Q587" s="148"/>
      <c r="R587" s="71"/>
      <c r="S587" s="71"/>
      <c r="T587" s="71"/>
      <c r="U587" s="71"/>
      <c r="V587" s="71"/>
      <c r="W587" s="71"/>
      <c r="X587" s="113"/>
      <c r="Y587" s="71"/>
      <c r="Z587" s="71"/>
      <c r="AA587" s="71"/>
    </row>
    <row r="588" spans="1:27" ht="14.25" customHeight="1" x14ac:dyDescent="0.25">
      <c r="A588" s="71"/>
      <c r="B588" s="71"/>
      <c r="C588" s="71"/>
      <c r="D588" s="71"/>
      <c r="E588" s="71"/>
      <c r="F588" s="71"/>
      <c r="G588" s="71"/>
      <c r="H588" s="71"/>
      <c r="I588" s="71"/>
      <c r="J588" s="71"/>
      <c r="K588" s="71"/>
      <c r="L588" s="71"/>
      <c r="M588" s="71"/>
      <c r="N588" s="71"/>
      <c r="O588" s="71"/>
      <c r="P588" s="71"/>
      <c r="Q588" s="148"/>
      <c r="R588" s="71"/>
      <c r="S588" s="71"/>
      <c r="T588" s="71"/>
      <c r="U588" s="71"/>
      <c r="V588" s="71"/>
      <c r="W588" s="71"/>
      <c r="X588" s="113"/>
      <c r="Y588" s="71"/>
      <c r="Z588" s="71"/>
      <c r="AA588" s="71"/>
    </row>
    <row r="589" spans="1:27" ht="14.25" customHeight="1" x14ac:dyDescent="0.25">
      <c r="A589" s="71"/>
      <c r="B589" s="71"/>
      <c r="C589" s="71"/>
      <c r="D589" s="71"/>
      <c r="E589" s="71"/>
      <c r="F589" s="71"/>
      <c r="G589" s="71"/>
      <c r="H589" s="71"/>
      <c r="I589" s="71"/>
      <c r="J589" s="71"/>
      <c r="K589" s="71"/>
      <c r="L589" s="71"/>
      <c r="M589" s="71"/>
      <c r="N589" s="71"/>
      <c r="O589" s="71"/>
      <c r="P589" s="71"/>
      <c r="Q589" s="148"/>
      <c r="R589" s="71"/>
      <c r="S589" s="71"/>
      <c r="T589" s="71"/>
      <c r="U589" s="71"/>
      <c r="V589" s="71"/>
      <c r="W589" s="71"/>
      <c r="X589" s="113"/>
      <c r="Y589" s="71"/>
      <c r="Z589" s="71"/>
      <c r="AA589" s="71"/>
    </row>
    <row r="590" spans="1:27" ht="14.25" customHeight="1" x14ac:dyDescent="0.25">
      <c r="A590" s="71"/>
      <c r="B590" s="71"/>
      <c r="C590" s="71"/>
      <c r="D590" s="71"/>
      <c r="E590" s="71"/>
      <c r="F590" s="71"/>
      <c r="G590" s="71"/>
      <c r="H590" s="71"/>
      <c r="I590" s="71"/>
      <c r="J590" s="71"/>
      <c r="K590" s="71"/>
      <c r="L590" s="71"/>
      <c r="M590" s="71"/>
      <c r="N590" s="71"/>
      <c r="O590" s="71"/>
      <c r="P590" s="71"/>
      <c r="Q590" s="148"/>
      <c r="R590" s="71"/>
      <c r="S590" s="71"/>
      <c r="T590" s="71"/>
      <c r="U590" s="71"/>
      <c r="V590" s="71"/>
      <c r="W590" s="71"/>
      <c r="X590" s="113"/>
      <c r="Y590" s="71"/>
      <c r="Z590" s="71"/>
      <c r="AA590" s="71"/>
    </row>
    <row r="591" spans="1:27" ht="14.25" customHeight="1" x14ac:dyDescent="0.25">
      <c r="A591" s="71"/>
      <c r="B591" s="71"/>
      <c r="C591" s="71"/>
      <c r="D591" s="71"/>
      <c r="E591" s="71"/>
      <c r="F591" s="71"/>
      <c r="G591" s="71"/>
      <c r="H591" s="71"/>
      <c r="I591" s="71"/>
      <c r="J591" s="71"/>
      <c r="K591" s="71"/>
      <c r="L591" s="71"/>
      <c r="M591" s="71"/>
      <c r="N591" s="71"/>
      <c r="O591" s="71"/>
      <c r="P591" s="71"/>
      <c r="Q591" s="148"/>
      <c r="R591" s="71"/>
      <c r="S591" s="71"/>
      <c r="T591" s="71"/>
      <c r="U591" s="71"/>
      <c r="V591" s="71"/>
      <c r="W591" s="71"/>
      <c r="X591" s="113"/>
      <c r="Y591" s="71"/>
      <c r="Z591" s="71"/>
      <c r="AA591" s="71"/>
    </row>
    <row r="592" spans="1:27" ht="14.25" customHeight="1" x14ac:dyDescent="0.25">
      <c r="A592" s="71"/>
      <c r="B592" s="71"/>
      <c r="C592" s="71"/>
      <c r="D592" s="71"/>
      <c r="E592" s="71"/>
      <c r="F592" s="71"/>
      <c r="G592" s="71"/>
      <c r="H592" s="71"/>
      <c r="I592" s="71"/>
      <c r="J592" s="71"/>
      <c r="K592" s="71"/>
      <c r="L592" s="71"/>
      <c r="M592" s="71"/>
      <c r="N592" s="71"/>
      <c r="O592" s="71"/>
      <c r="P592" s="71"/>
      <c r="Q592" s="148"/>
      <c r="R592" s="71"/>
      <c r="S592" s="71"/>
      <c r="T592" s="71"/>
      <c r="U592" s="71"/>
      <c r="V592" s="71"/>
      <c r="W592" s="71"/>
      <c r="X592" s="113"/>
      <c r="Y592" s="71"/>
      <c r="Z592" s="71"/>
      <c r="AA592" s="71"/>
    </row>
    <row r="593" spans="1:27" ht="14.25" customHeight="1" x14ac:dyDescent="0.25">
      <c r="A593" s="71"/>
      <c r="B593" s="71"/>
      <c r="C593" s="71"/>
      <c r="D593" s="71"/>
      <c r="E593" s="71"/>
      <c r="F593" s="71"/>
      <c r="G593" s="71"/>
      <c r="H593" s="71"/>
      <c r="I593" s="71"/>
      <c r="J593" s="71"/>
      <c r="K593" s="71"/>
      <c r="L593" s="71"/>
      <c r="M593" s="71"/>
      <c r="N593" s="71"/>
      <c r="O593" s="71"/>
      <c r="P593" s="71"/>
      <c r="Q593" s="148"/>
      <c r="R593" s="71"/>
      <c r="S593" s="71"/>
      <c r="T593" s="71"/>
      <c r="U593" s="71"/>
      <c r="V593" s="71"/>
      <c r="W593" s="71"/>
      <c r="X593" s="113"/>
      <c r="Y593" s="71"/>
      <c r="Z593" s="71"/>
      <c r="AA593" s="71"/>
    </row>
    <row r="594" spans="1:27" ht="14.25" customHeight="1" x14ac:dyDescent="0.25">
      <c r="A594" s="71"/>
      <c r="B594" s="71"/>
      <c r="C594" s="71"/>
      <c r="D594" s="71"/>
      <c r="E594" s="71"/>
      <c r="F594" s="71"/>
      <c r="G594" s="71"/>
      <c r="H594" s="71"/>
      <c r="I594" s="71"/>
      <c r="J594" s="71"/>
      <c r="K594" s="71"/>
      <c r="L594" s="71"/>
      <c r="M594" s="71"/>
      <c r="N594" s="71"/>
      <c r="O594" s="71"/>
      <c r="P594" s="71"/>
      <c r="Q594" s="148"/>
      <c r="R594" s="71"/>
      <c r="S594" s="71"/>
      <c r="T594" s="71"/>
      <c r="U594" s="71"/>
      <c r="V594" s="71"/>
      <c r="W594" s="71"/>
      <c r="X594" s="113"/>
      <c r="Y594" s="71"/>
      <c r="Z594" s="71"/>
      <c r="AA594" s="71"/>
    </row>
    <row r="595" spans="1:27" ht="14.25" customHeight="1" x14ac:dyDescent="0.25">
      <c r="A595" s="71"/>
      <c r="B595" s="71"/>
      <c r="C595" s="71"/>
      <c r="D595" s="71"/>
      <c r="E595" s="71"/>
      <c r="F595" s="71"/>
      <c r="G595" s="71"/>
      <c r="H595" s="71"/>
      <c r="I595" s="71"/>
      <c r="J595" s="71"/>
      <c r="K595" s="71"/>
      <c r="L595" s="71"/>
      <c r="M595" s="71"/>
      <c r="N595" s="71"/>
      <c r="O595" s="71"/>
      <c r="P595" s="71"/>
      <c r="Q595" s="148"/>
      <c r="R595" s="71"/>
      <c r="S595" s="71"/>
      <c r="T595" s="71"/>
      <c r="U595" s="71"/>
      <c r="V595" s="71"/>
      <c r="W595" s="71"/>
      <c r="X595" s="113"/>
      <c r="Y595" s="71"/>
      <c r="Z595" s="71"/>
      <c r="AA595" s="71"/>
    </row>
    <row r="596" spans="1:27" ht="14.25" customHeight="1" x14ac:dyDescent="0.25">
      <c r="A596" s="71"/>
      <c r="B596" s="71"/>
      <c r="C596" s="71"/>
      <c r="D596" s="71"/>
      <c r="E596" s="71"/>
      <c r="F596" s="71"/>
      <c r="G596" s="71"/>
      <c r="H596" s="71"/>
      <c r="I596" s="71"/>
      <c r="J596" s="71"/>
      <c r="K596" s="71"/>
      <c r="L596" s="71"/>
      <c r="M596" s="71"/>
      <c r="N596" s="71"/>
      <c r="O596" s="71"/>
      <c r="P596" s="71"/>
      <c r="Q596" s="148"/>
      <c r="R596" s="71"/>
      <c r="S596" s="71"/>
      <c r="T596" s="71"/>
      <c r="U596" s="71"/>
      <c r="V596" s="71"/>
      <c r="W596" s="71"/>
      <c r="X596" s="113"/>
      <c r="Y596" s="71"/>
      <c r="Z596" s="71"/>
      <c r="AA596" s="71"/>
    </row>
    <row r="597" spans="1:27" ht="14.25" customHeight="1" x14ac:dyDescent="0.25">
      <c r="A597" s="71"/>
      <c r="B597" s="71"/>
      <c r="C597" s="71"/>
      <c r="D597" s="71"/>
      <c r="E597" s="71"/>
      <c r="F597" s="71"/>
      <c r="G597" s="71"/>
      <c r="H597" s="71"/>
      <c r="I597" s="71"/>
      <c r="J597" s="71"/>
      <c r="K597" s="71"/>
      <c r="L597" s="71"/>
      <c r="M597" s="71"/>
      <c r="N597" s="71"/>
      <c r="O597" s="71"/>
      <c r="P597" s="71"/>
      <c r="Q597" s="148"/>
      <c r="R597" s="71"/>
      <c r="S597" s="71"/>
      <c r="T597" s="71"/>
      <c r="U597" s="71"/>
      <c r="V597" s="71"/>
      <c r="W597" s="71"/>
      <c r="X597" s="113"/>
      <c r="Y597" s="71"/>
      <c r="Z597" s="71"/>
      <c r="AA597" s="71"/>
    </row>
    <row r="598" spans="1:27" ht="14.25" customHeight="1" x14ac:dyDescent="0.25">
      <c r="A598" s="71"/>
      <c r="B598" s="71"/>
      <c r="C598" s="71"/>
      <c r="D598" s="71"/>
      <c r="E598" s="71"/>
      <c r="F598" s="71"/>
      <c r="G598" s="71"/>
      <c r="H598" s="71"/>
      <c r="I598" s="71"/>
      <c r="J598" s="71"/>
      <c r="K598" s="71"/>
      <c r="L598" s="71"/>
      <c r="M598" s="71"/>
      <c r="N598" s="71"/>
      <c r="O598" s="71"/>
      <c r="P598" s="71"/>
      <c r="Q598" s="148"/>
      <c r="R598" s="71"/>
      <c r="S598" s="71"/>
      <c r="T598" s="71"/>
      <c r="U598" s="71"/>
      <c r="V598" s="71"/>
      <c r="W598" s="71"/>
      <c r="X598" s="113"/>
      <c r="Y598" s="71"/>
      <c r="Z598" s="71"/>
      <c r="AA598" s="71"/>
    </row>
    <row r="599" spans="1:27" ht="14.25" customHeight="1" x14ac:dyDescent="0.25">
      <c r="A599" s="71"/>
      <c r="B599" s="71"/>
      <c r="C599" s="71"/>
      <c r="D599" s="71"/>
      <c r="E599" s="71"/>
      <c r="F599" s="71"/>
      <c r="G599" s="71"/>
      <c r="H599" s="71"/>
      <c r="I599" s="71"/>
      <c r="J599" s="71"/>
      <c r="K599" s="71"/>
      <c r="L599" s="71"/>
      <c r="M599" s="71"/>
      <c r="N599" s="71"/>
      <c r="O599" s="71"/>
      <c r="P599" s="71"/>
      <c r="Q599" s="148"/>
      <c r="R599" s="71"/>
      <c r="S599" s="71"/>
      <c r="T599" s="71"/>
      <c r="U599" s="71"/>
      <c r="V599" s="71"/>
      <c r="W599" s="71"/>
      <c r="X599" s="113"/>
      <c r="Y599" s="71"/>
      <c r="Z599" s="71"/>
      <c r="AA599" s="71"/>
    </row>
    <row r="600" spans="1:27" ht="14.25" customHeight="1" x14ac:dyDescent="0.25">
      <c r="A600" s="71"/>
      <c r="B600" s="71"/>
      <c r="C600" s="71"/>
      <c r="D600" s="71"/>
      <c r="E600" s="71"/>
      <c r="F600" s="71"/>
      <c r="G600" s="71"/>
      <c r="H600" s="71"/>
      <c r="I600" s="71"/>
      <c r="J600" s="71"/>
      <c r="K600" s="71"/>
      <c r="L600" s="71"/>
      <c r="M600" s="71"/>
      <c r="N600" s="71"/>
      <c r="O600" s="71"/>
      <c r="P600" s="71"/>
      <c r="Q600" s="148"/>
      <c r="R600" s="71"/>
      <c r="S600" s="71"/>
      <c r="T600" s="71"/>
      <c r="U600" s="71"/>
      <c r="V600" s="71"/>
      <c r="W600" s="71"/>
      <c r="X600" s="113"/>
      <c r="Y600" s="71"/>
      <c r="Z600" s="71"/>
      <c r="AA600" s="71"/>
    </row>
    <row r="601" spans="1:27" ht="14.25" customHeight="1" x14ac:dyDescent="0.25">
      <c r="A601" s="71"/>
      <c r="B601" s="71"/>
      <c r="C601" s="71"/>
      <c r="D601" s="71"/>
      <c r="E601" s="71"/>
      <c r="F601" s="71"/>
      <c r="G601" s="71"/>
      <c r="H601" s="71"/>
      <c r="I601" s="71"/>
      <c r="J601" s="71"/>
      <c r="K601" s="71"/>
      <c r="L601" s="71"/>
      <c r="M601" s="71"/>
      <c r="N601" s="71"/>
      <c r="O601" s="71"/>
      <c r="P601" s="71"/>
      <c r="Q601" s="148"/>
      <c r="R601" s="71"/>
      <c r="S601" s="71"/>
      <c r="T601" s="71"/>
      <c r="U601" s="71"/>
      <c r="V601" s="71"/>
      <c r="W601" s="71"/>
      <c r="X601" s="113"/>
      <c r="Y601" s="71"/>
      <c r="Z601" s="71"/>
      <c r="AA601" s="71"/>
    </row>
    <row r="602" spans="1:27" ht="14.25" customHeight="1" x14ac:dyDescent="0.25">
      <c r="A602" s="71"/>
      <c r="B602" s="71"/>
      <c r="C602" s="71"/>
      <c r="D602" s="71"/>
      <c r="E602" s="71"/>
      <c r="F602" s="71"/>
      <c r="G602" s="71"/>
      <c r="H602" s="71"/>
      <c r="I602" s="71"/>
      <c r="J602" s="71"/>
      <c r="K602" s="71"/>
      <c r="L602" s="71"/>
      <c r="M602" s="71"/>
      <c r="N602" s="71"/>
      <c r="O602" s="71"/>
      <c r="P602" s="71"/>
      <c r="Q602" s="148"/>
      <c r="R602" s="71"/>
      <c r="S602" s="71"/>
      <c r="T602" s="71"/>
      <c r="U602" s="71"/>
      <c r="V602" s="71"/>
      <c r="W602" s="71"/>
      <c r="X602" s="113"/>
      <c r="Y602" s="71"/>
      <c r="Z602" s="71"/>
      <c r="AA602" s="71"/>
    </row>
    <row r="603" spans="1:27" ht="14.25" customHeight="1" x14ac:dyDescent="0.25">
      <c r="A603" s="71"/>
      <c r="B603" s="71"/>
      <c r="C603" s="71"/>
      <c r="D603" s="71"/>
      <c r="E603" s="71"/>
      <c r="F603" s="71"/>
      <c r="G603" s="71"/>
      <c r="H603" s="71"/>
      <c r="I603" s="71"/>
      <c r="J603" s="71"/>
      <c r="K603" s="71"/>
      <c r="L603" s="71"/>
      <c r="M603" s="71"/>
      <c r="N603" s="71"/>
      <c r="O603" s="71"/>
      <c r="P603" s="71"/>
      <c r="Q603" s="148"/>
      <c r="R603" s="71"/>
      <c r="S603" s="71"/>
      <c r="T603" s="71"/>
      <c r="U603" s="71"/>
      <c r="V603" s="71"/>
      <c r="W603" s="71"/>
      <c r="X603" s="113"/>
      <c r="Y603" s="71"/>
      <c r="Z603" s="71"/>
      <c r="AA603" s="71"/>
    </row>
    <row r="604" spans="1:27" ht="14.25" customHeight="1" x14ac:dyDescent="0.25">
      <c r="A604" s="71"/>
      <c r="B604" s="71"/>
      <c r="C604" s="71"/>
      <c r="D604" s="71"/>
      <c r="E604" s="71"/>
      <c r="F604" s="71"/>
      <c r="G604" s="71"/>
      <c r="H604" s="71"/>
      <c r="I604" s="71"/>
      <c r="J604" s="71"/>
      <c r="K604" s="71"/>
      <c r="L604" s="71"/>
      <c r="M604" s="71"/>
      <c r="N604" s="71"/>
      <c r="O604" s="71"/>
      <c r="P604" s="71"/>
      <c r="Q604" s="148"/>
      <c r="R604" s="71"/>
      <c r="S604" s="71"/>
      <c r="T604" s="71"/>
      <c r="U604" s="71"/>
      <c r="V604" s="71"/>
      <c r="W604" s="71"/>
      <c r="X604" s="113"/>
      <c r="Y604" s="71"/>
      <c r="Z604" s="71"/>
      <c r="AA604" s="71"/>
    </row>
    <row r="605" spans="1:27" ht="14.25" customHeight="1" x14ac:dyDescent="0.25">
      <c r="A605" s="71"/>
      <c r="B605" s="71"/>
      <c r="C605" s="71"/>
      <c r="D605" s="71"/>
      <c r="E605" s="71"/>
      <c r="F605" s="71"/>
      <c r="G605" s="71"/>
      <c r="H605" s="71"/>
      <c r="I605" s="71"/>
      <c r="J605" s="71"/>
      <c r="K605" s="71"/>
      <c r="L605" s="71"/>
      <c r="M605" s="71"/>
      <c r="N605" s="71"/>
      <c r="O605" s="71"/>
      <c r="P605" s="71"/>
      <c r="Q605" s="148"/>
      <c r="R605" s="71"/>
      <c r="S605" s="71"/>
      <c r="T605" s="71"/>
      <c r="U605" s="71"/>
      <c r="V605" s="71"/>
      <c r="W605" s="71"/>
      <c r="X605" s="113"/>
      <c r="Y605" s="71"/>
      <c r="Z605" s="71"/>
      <c r="AA605" s="71"/>
    </row>
    <row r="606" spans="1:27" ht="14.25" customHeight="1" x14ac:dyDescent="0.25">
      <c r="A606" s="71"/>
      <c r="B606" s="71"/>
      <c r="C606" s="71"/>
      <c r="D606" s="71"/>
      <c r="E606" s="71"/>
      <c r="F606" s="71"/>
      <c r="G606" s="71"/>
      <c r="H606" s="71"/>
      <c r="I606" s="71"/>
      <c r="J606" s="71"/>
      <c r="K606" s="71"/>
      <c r="L606" s="71"/>
      <c r="M606" s="71"/>
      <c r="N606" s="71"/>
      <c r="O606" s="71"/>
      <c r="P606" s="71"/>
      <c r="Q606" s="148"/>
      <c r="R606" s="71"/>
      <c r="S606" s="71"/>
      <c r="T606" s="71"/>
      <c r="U606" s="71"/>
      <c r="V606" s="71"/>
      <c r="W606" s="71"/>
      <c r="X606" s="113"/>
      <c r="Y606" s="71"/>
      <c r="Z606" s="71"/>
      <c r="AA606" s="71"/>
    </row>
    <row r="607" spans="1:27" ht="14.25" customHeight="1" x14ac:dyDescent="0.25">
      <c r="A607" s="71"/>
      <c r="B607" s="71"/>
      <c r="C607" s="71"/>
      <c r="D607" s="71"/>
      <c r="E607" s="71"/>
      <c r="F607" s="71"/>
      <c r="G607" s="71"/>
      <c r="H607" s="71"/>
      <c r="I607" s="71"/>
      <c r="J607" s="71"/>
      <c r="K607" s="71"/>
      <c r="L607" s="71"/>
      <c r="M607" s="71"/>
      <c r="N607" s="71"/>
      <c r="O607" s="71"/>
      <c r="P607" s="71"/>
      <c r="Q607" s="148"/>
      <c r="R607" s="71"/>
      <c r="S607" s="71"/>
      <c r="T607" s="71"/>
      <c r="U607" s="71"/>
      <c r="V607" s="71"/>
      <c r="W607" s="71"/>
      <c r="X607" s="113"/>
      <c r="Y607" s="71"/>
      <c r="Z607" s="71"/>
      <c r="AA607" s="71"/>
    </row>
    <row r="608" spans="1:27" ht="14.25" customHeight="1" x14ac:dyDescent="0.25">
      <c r="A608" s="71"/>
      <c r="B608" s="71"/>
      <c r="C608" s="71"/>
      <c r="D608" s="71"/>
      <c r="E608" s="71"/>
      <c r="F608" s="71"/>
      <c r="G608" s="71"/>
      <c r="H608" s="71"/>
      <c r="I608" s="71"/>
      <c r="J608" s="71"/>
      <c r="K608" s="71"/>
      <c r="L608" s="71"/>
      <c r="M608" s="71"/>
      <c r="N608" s="71"/>
      <c r="O608" s="71"/>
      <c r="P608" s="71"/>
      <c r="Q608" s="148"/>
      <c r="R608" s="71"/>
      <c r="S608" s="71"/>
      <c r="T608" s="71"/>
      <c r="U608" s="71"/>
      <c r="V608" s="71"/>
      <c r="W608" s="71"/>
      <c r="X608" s="113"/>
      <c r="Y608" s="71"/>
      <c r="Z608" s="71"/>
      <c r="AA608" s="71"/>
    </row>
    <row r="609" spans="1:27" ht="14.25" customHeight="1" x14ac:dyDescent="0.25">
      <c r="A609" s="71"/>
      <c r="B609" s="71"/>
      <c r="C609" s="71"/>
      <c r="D609" s="71"/>
      <c r="E609" s="71"/>
      <c r="F609" s="71"/>
      <c r="G609" s="71"/>
      <c r="H609" s="71"/>
      <c r="I609" s="71"/>
      <c r="J609" s="71"/>
      <c r="K609" s="71"/>
      <c r="L609" s="71"/>
      <c r="M609" s="71"/>
      <c r="N609" s="71"/>
      <c r="O609" s="71"/>
      <c r="P609" s="71"/>
      <c r="Q609" s="148"/>
      <c r="R609" s="71"/>
      <c r="S609" s="71"/>
      <c r="T609" s="71"/>
      <c r="U609" s="71"/>
      <c r="V609" s="71"/>
      <c r="W609" s="71"/>
      <c r="X609" s="113"/>
      <c r="Y609" s="71"/>
      <c r="Z609" s="71"/>
      <c r="AA609" s="71"/>
    </row>
    <row r="610" spans="1:27" ht="14.25" customHeight="1" x14ac:dyDescent="0.25">
      <c r="A610" s="71"/>
      <c r="B610" s="71"/>
      <c r="C610" s="71"/>
      <c r="D610" s="71"/>
      <c r="E610" s="71"/>
      <c r="F610" s="71"/>
      <c r="G610" s="71"/>
      <c r="H610" s="71"/>
      <c r="I610" s="71"/>
      <c r="J610" s="71"/>
      <c r="K610" s="71"/>
      <c r="L610" s="71"/>
      <c r="M610" s="71"/>
      <c r="N610" s="71"/>
      <c r="O610" s="71"/>
      <c r="P610" s="71"/>
      <c r="Q610" s="148"/>
      <c r="R610" s="71"/>
      <c r="S610" s="71"/>
      <c r="T610" s="71"/>
      <c r="U610" s="71"/>
      <c r="V610" s="71"/>
      <c r="W610" s="71"/>
      <c r="X610" s="113"/>
      <c r="Y610" s="71"/>
      <c r="Z610" s="71"/>
      <c r="AA610" s="71"/>
    </row>
    <row r="611" spans="1:27" ht="14.25" customHeight="1" x14ac:dyDescent="0.25">
      <c r="A611" s="71"/>
      <c r="B611" s="71"/>
      <c r="C611" s="71"/>
      <c r="D611" s="71"/>
      <c r="E611" s="71"/>
      <c r="F611" s="71"/>
      <c r="G611" s="71"/>
      <c r="H611" s="71"/>
      <c r="I611" s="71"/>
      <c r="J611" s="71"/>
      <c r="K611" s="71"/>
      <c r="L611" s="71"/>
      <c r="M611" s="71"/>
      <c r="N611" s="71"/>
      <c r="O611" s="71"/>
      <c r="P611" s="71"/>
      <c r="Q611" s="148"/>
      <c r="R611" s="71"/>
      <c r="S611" s="71"/>
      <c r="T611" s="71"/>
      <c r="U611" s="71"/>
      <c r="V611" s="71"/>
      <c r="W611" s="71"/>
      <c r="X611" s="113"/>
      <c r="Y611" s="71"/>
      <c r="Z611" s="71"/>
      <c r="AA611" s="71"/>
    </row>
    <row r="612" spans="1:27" ht="14.25" customHeight="1" x14ac:dyDescent="0.25">
      <c r="A612" s="71"/>
      <c r="B612" s="71"/>
      <c r="C612" s="71"/>
      <c r="D612" s="71"/>
      <c r="E612" s="71"/>
      <c r="F612" s="71"/>
      <c r="G612" s="71"/>
      <c r="H612" s="71"/>
      <c r="I612" s="71"/>
      <c r="J612" s="71"/>
      <c r="K612" s="71"/>
      <c r="L612" s="71"/>
      <c r="M612" s="71"/>
      <c r="N612" s="71"/>
      <c r="O612" s="71"/>
      <c r="P612" s="71"/>
      <c r="Q612" s="148"/>
      <c r="R612" s="71"/>
      <c r="S612" s="71"/>
      <c r="T612" s="71"/>
      <c r="U612" s="71"/>
      <c r="V612" s="71"/>
      <c r="W612" s="71"/>
      <c r="X612" s="113"/>
      <c r="Y612" s="71"/>
      <c r="Z612" s="71"/>
      <c r="AA612" s="71"/>
    </row>
    <row r="613" spans="1:27" ht="14.25" customHeight="1" x14ac:dyDescent="0.25">
      <c r="A613" s="71"/>
      <c r="B613" s="71"/>
      <c r="C613" s="71"/>
      <c r="D613" s="71"/>
      <c r="E613" s="71"/>
      <c r="F613" s="71"/>
      <c r="G613" s="71"/>
      <c r="H613" s="71"/>
      <c r="I613" s="71"/>
      <c r="J613" s="71"/>
      <c r="K613" s="71"/>
      <c r="L613" s="71"/>
      <c r="M613" s="71"/>
      <c r="N613" s="71"/>
      <c r="O613" s="71"/>
      <c r="P613" s="71"/>
      <c r="Q613" s="148"/>
      <c r="R613" s="71"/>
      <c r="S613" s="71"/>
      <c r="T613" s="71"/>
      <c r="U613" s="71"/>
      <c r="V613" s="71"/>
      <c r="W613" s="71"/>
      <c r="X613" s="113"/>
      <c r="Y613" s="71"/>
      <c r="Z613" s="71"/>
      <c r="AA613" s="71"/>
    </row>
    <row r="614" spans="1:27" ht="14.25" customHeight="1" x14ac:dyDescent="0.25">
      <c r="A614" s="71"/>
      <c r="B614" s="71"/>
      <c r="C614" s="71"/>
      <c r="D614" s="71"/>
      <c r="E614" s="71"/>
      <c r="F614" s="71"/>
      <c r="G614" s="71"/>
      <c r="H614" s="71"/>
      <c r="I614" s="71"/>
      <c r="J614" s="71"/>
      <c r="K614" s="71"/>
      <c r="L614" s="71"/>
      <c r="M614" s="71"/>
      <c r="N614" s="71"/>
      <c r="O614" s="71"/>
      <c r="P614" s="71"/>
      <c r="Q614" s="148"/>
      <c r="R614" s="71"/>
      <c r="S614" s="71"/>
      <c r="T614" s="71"/>
      <c r="U614" s="71"/>
      <c r="V614" s="71"/>
      <c r="W614" s="71"/>
      <c r="X614" s="113"/>
      <c r="Y614" s="71"/>
      <c r="Z614" s="71"/>
      <c r="AA614" s="71"/>
    </row>
    <row r="615" spans="1:27" ht="14.25" customHeight="1" x14ac:dyDescent="0.25">
      <c r="A615" s="71"/>
      <c r="B615" s="71"/>
      <c r="C615" s="71"/>
      <c r="D615" s="71"/>
      <c r="E615" s="71"/>
      <c r="F615" s="71"/>
      <c r="G615" s="71"/>
      <c r="H615" s="71"/>
      <c r="I615" s="71"/>
      <c r="J615" s="71"/>
      <c r="K615" s="71"/>
      <c r="L615" s="71"/>
      <c r="M615" s="71"/>
      <c r="N615" s="71"/>
      <c r="O615" s="71"/>
      <c r="P615" s="71"/>
      <c r="Q615" s="148"/>
      <c r="R615" s="71"/>
      <c r="S615" s="71"/>
      <c r="T615" s="71"/>
      <c r="U615" s="71"/>
      <c r="V615" s="71"/>
      <c r="W615" s="71"/>
      <c r="X615" s="113"/>
      <c r="Y615" s="71"/>
      <c r="Z615" s="71"/>
      <c r="AA615" s="71"/>
    </row>
    <row r="616" spans="1:27" ht="14.25" customHeight="1" x14ac:dyDescent="0.25">
      <c r="A616" s="71"/>
      <c r="B616" s="71"/>
      <c r="C616" s="71"/>
      <c r="D616" s="71"/>
      <c r="E616" s="71"/>
      <c r="F616" s="71"/>
      <c r="G616" s="71"/>
      <c r="H616" s="71"/>
      <c r="I616" s="71"/>
      <c r="J616" s="71"/>
      <c r="K616" s="71"/>
      <c r="L616" s="71"/>
      <c r="M616" s="71"/>
      <c r="N616" s="71"/>
      <c r="O616" s="71"/>
      <c r="P616" s="71"/>
      <c r="Q616" s="148"/>
      <c r="R616" s="71"/>
      <c r="S616" s="71"/>
      <c r="T616" s="71"/>
      <c r="U616" s="71"/>
      <c r="V616" s="71"/>
      <c r="W616" s="71"/>
      <c r="X616" s="113"/>
      <c r="Y616" s="71"/>
      <c r="Z616" s="71"/>
      <c r="AA616" s="71"/>
    </row>
    <row r="617" spans="1:27" ht="14.25" customHeight="1" x14ac:dyDescent="0.25">
      <c r="A617" s="71"/>
      <c r="B617" s="71"/>
      <c r="C617" s="71"/>
      <c r="D617" s="71"/>
      <c r="E617" s="71"/>
      <c r="F617" s="71"/>
      <c r="G617" s="71"/>
      <c r="H617" s="71"/>
      <c r="I617" s="71"/>
      <c r="J617" s="71"/>
      <c r="K617" s="71"/>
      <c r="L617" s="71"/>
      <c r="M617" s="71"/>
      <c r="N617" s="71"/>
      <c r="O617" s="71"/>
      <c r="P617" s="71"/>
      <c r="Q617" s="148"/>
      <c r="R617" s="71"/>
      <c r="S617" s="71"/>
      <c r="T617" s="71"/>
      <c r="U617" s="71"/>
      <c r="V617" s="71"/>
      <c r="W617" s="71"/>
      <c r="X617" s="113"/>
      <c r="Y617" s="71"/>
      <c r="Z617" s="71"/>
      <c r="AA617" s="71"/>
    </row>
    <row r="618" spans="1:27" ht="14.25" customHeight="1" x14ac:dyDescent="0.25">
      <c r="A618" s="71"/>
      <c r="B618" s="71"/>
      <c r="C618" s="71"/>
      <c r="D618" s="71"/>
      <c r="E618" s="71"/>
      <c r="F618" s="71"/>
      <c r="G618" s="71"/>
      <c r="H618" s="71"/>
      <c r="I618" s="71"/>
      <c r="J618" s="71"/>
      <c r="K618" s="71"/>
      <c r="L618" s="71"/>
      <c r="M618" s="71"/>
      <c r="N618" s="71"/>
      <c r="O618" s="71"/>
      <c r="P618" s="71"/>
      <c r="Q618" s="148"/>
      <c r="R618" s="71"/>
      <c r="S618" s="71"/>
      <c r="T618" s="71"/>
      <c r="U618" s="71"/>
      <c r="V618" s="71"/>
      <c r="W618" s="71"/>
      <c r="X618" s="113"/>
      <c r="Y618" s="71"/>
      <c r="Z618" s="71"/>
      <c r="AA618" s="71"/>
    </row>
    <row r="619" spans="1:27" ht="14.25" customHeight="1" x14ac:dyDescent="0.25">
      <c r="A619" s="71"/>
      <c r="B619" s="71"/>
      <c r="C619" s="71"/>
      <c r="D619" s="71"/>
      <c r="E619" s="71"/>
      <c r="F619" s="71"/>
      <c r="G619" s="71"/>
      <c r="H619" s="71"/>
      <c r="I619" s="71"/>
      <c r="J619" s="71"/>
      <c r="K619" s="71"/>
      <c r="L619" s="71"/>
      <c r="M619" s="71"/>
      <c r="N619" s="71"/>
      <c r="O619" s="71"/>
      <c r="P619" s="71"/>
      <c r="Q619" s="148"/>
      <c r="R619" s="71"/>
      <c r="S619" s="71"/>
      <c r="T619" s="71"/>
      <c r="U619" s="71"/>
      <c r="V619" s="71"/>
      <c r="W619" s="71"/>
      <c r="X619" s="113"/>
      <c r="Y619" s="71"/>
      <c r="Z619" s="71"/>
      <c r="AA619" s="71"/>
    </row>
    <row r="620" spans="1:27" ht="14.25" customHeight="1" x14ac:dyDescent="0.25">
      <c r="A620" s="71"/>
      <c r="B620" s="71"/>
      <c r="C620" s="71"/>
      <c r="D620" s="71"/>
      <c r="E620" s="71"/>
      <c r="F620" s="71"/>
      <c r="G620" s="71"/>
      <c r="H620" s="71"/>
      <c r="I620" s="71"/>
      <c r="J620" s="71"/>
      <c r="K620" s="71"/>
      <c r="L620" s="71"/>
      <c r="M620" s="71"/>
      <c r="N620" s="71"/>
      <c r="O620" s="71"/>
      <c r="P620" s="71"/>
      <c r="Q620" s="148"/>
      <c r="R620" s="71"/>
      <c r="S620" s="71"/>
      <c r="T620" s="71"/>
      <c r="U620" s="71"/>
      <c r="V620" s="71"/>
      <c r="W620" s="71"/>
      <c r="X620" s="113"/>
      <c r="Y620" s="71"/>
      <c r="Z620" s="71"/>
      <c r="AA620" s="71"/>
    </row>
    <row r="621" spans="1:27" ht="14.25" customHeight="1" x14ac:dyDescent="0.25">
      <c r="A621" s="71"/>
      <c r="B621" s="71"/>
      <c r="C621" s="71"/>
      <c r="D621" s="71"/>
      <c r="E621" s="71"/>
      <c r="F621" s="71"/>
      <c r="G621" s="71"/>
      <c r="H621" s="71"/>
      <c r="I621" s="71"/>
      <c r="J621" s="71"/>
      <c r="K621" s="71"/>
      <c r="L621" s="71"/>
      <c r="M621" s="71"/>
      <c r="N621" s="71"/>
      <c r="O621" s="71"/>
      <c r="P621" s="71"/>
      <c r="Q621" s="148"/>
      <c r="R621" s="71"/>
      <c r="S621" s="71"/>
      <c r="T621" s="71"/>
      <c r="U621" s="71"/>
      <c r="V621" s="71"/>
      <c r="W621" s="71"/>
      <c r="X621" s="113"/>
      <c r="Y621" s="71"/>
      <c r="Z621" s="71"/>
      <c r="AA621" s="71"/>
    </row>
    <row r="622" spans="1:27" ht="14.25" customHeight="1" x14ac:dyDescent="0.25">
      <c r="A622" s="71"/>
      <c r="B622" s="71"/>
      <c r="C622" s="71"/>
      <c r="D622" s="71"/>
      <c r="E622" s="71"/>
      <c r="F622" s="71"/>
      <c r="G622" s="71"/>
      <c r="H622" s="71"/>
      <c r="I622" s="71"/>
      <c r="J622" s="71"/>
      <c r="K622" s="71"/>
      <c r="L622" s="71"/>
      <c r="M622" s="71"/>
      <c r="N622" s="71"/>
      <c r="O622" s="71"/>
      <c r="P622" s="71"/>
      <c r="Q622" s="148"/>
      <c r="R622" s="71"/>
      <c r="S622" s="71"/>
      <c r="T622" s="71"/>
      <c r="U622" s="71"/>
      <c r="V622" s="71"/>
      <c r="W622" s="71"/>
      <c r="X622" s="113"/>
      <c r="Y622" s="71"/>
      <c r="Z622" s="71"/>
      <c r="AA622" s="71"/>
    </row>
    <row r="623" spans="1:27" ht="14.25" customHeight="1" x14ac:dyDescent="0.25">
      <c r="A623" s="71"/>
      <c r="B623" s="71"/>
      <c r="C623" s="71"/>
      <c r="D623" s="71"/>
      <c r="E623" s="71"/>
      <c r="F623" s="71"/>
      <c r="G623" s="71"/>
      <c r="H623" s="71"/>
      <c r="I623" s="71"/>
      <c r="J623" s="71"/>
      <c r="K623" s="71"/>
      <c r="L623" s="71"/>
      <c r="M623" s="71"/>
      <c r="N623" s="71"/>
      <c r="O623" s="71"/>
      <c r="P623" s="71"/>
      <c r="Q623" s="148"/>
      <c r="R623" s="71"/>
      <c r="S623" s="71"/>
      <c r="T623" s="71"/>
      <c r="U623" s="71"/>
      <c r="V623" s="71"/>
      <c r="W623" s="71"/>
      <c r="X623" s="113"/>
      <c r="Y623" s="71"/>
      <c r="Z623" s="71"/>
      <c r="AA623" s="71"/>
    </row>
    <row r="624" spans="1:27" ht="14.25" customHeight="1" x14ac:dyDescent="0.25">
      <c r="A624" s="71"/>
      <c r="B624" s="71"/>
      <c r="C624" s="71"/>
      <c r="D624" s="71"/>
      <c r="E624" s="71"/>
      <c r="F624" s="71"/>
      <c r="G624" s="71"/>
      <c r="H624" s="71"/>
      <c r="I624" s="71"/>
      <c r="J624" s="71"/>
      <c r="K624" s="71"/>
      <c r="L624" s="71"/>
      <c r="M624" s="71"/>
      <c r="N624" s="71"/>
      <c r="O624" s="71"/>
      <c r="P624" s="71"/>
      <c r="Q624" s="148"/>
      <c r="R624" s="71"/>
      <c r="S624" s="71"/>
      <c r="T624" s="71"/>
      <c r="U624" s="71"/>
      <c r="V624" s="71"/>
      <c r="W624" s="71"/>
      <c r="X624" s="113"/>
      <c r="Y624" s="71"/>
      <c r="Z624" s="71"/>
      <c r="AA624" s="71"/>
    </row>
    <row r="625" spans="1:27" ht="14.25" customHeight="1" x14ac:dyDescent="0.25">
      <c r="A625" s="71"/>
      <c r="B625" s="71"/>
      <c r="C625" s="71"/>
      <c r="D625" s="71"/>
      <c r="E625" s="71"/>
      <c r="F625" s="71"/>
      <c r="G625" s="71"/>
      <c r="H625" s="71"/>
      <c r="I625" s="71"/>
      <c r="J625" s="71"/>
      <c r="K625" s="71"/>
      <c r="L625" s="71"/>
      <c r="M625" s="71"/>
      <c r="N625" s="71"/>
      <c r="O625" s="71"/>
      <c r="P625" s="71"/>
      <c r="Q625" s="148"/>
      <c r="R625" s="71"/>
      <c r="S625" s="71"/>
      <c r="T625" s="71"/>
      <c r="U625" s="71"/>
      <c r="V625" s="71"/>
      <c r="W625" s="71"/>
      <c r="X625" s="113"/>
      <c r="Y625" s="71"/>
      <c r="Z625" s="71"/>
      <c r="AA625" s="71"/>
    </row>
    <row r="626" spans="1:27" ht="14.25" customHeight="1" x14ac:dyDescent="0.25">
      <c r="A626" s="71"/>
      <c r="B626" s="71"/>
      <c r="C626" s="71"/>
      <c r="D626" s="71"/>
      <c r="E626" s="71"/>
      <c r="F626" s="71"/>
      <c r="G626" s="71"/>
      <c r="H626" s="71"/>
      <c r="I626" s="71"/>
      <c r="J626" s="71"/>
      <c r="K626" s="71"/>
      <c r="L626" s="71"/>
      <c r="M626" s="71"/>
      <c r="N626" s="71"/>
      <c r="O626" s="71"/>
      <c r="P626" s="71"/>
      <c r="Q626" s="148"/>
      <c r="R626" s="71"/>
      <c r="S626" s="71"/>
      <c r="T626" s="71"/>
      <c r="U626" s="71"/>
      <c r="V626" s="71"/>
      <c r="W626" s="71"/>
      <c r="X626" s="113"/>
      <c r="Y626" s="71"/>
      <c r="Z626" s="71"/>
      <c r="AA626" s="71"/>
    </row>
    <row r="627" spans="1:27" ht="14.25" customHeight="1" x14ac:dyDescent="0.25">
      <c r="A627" s="71"/>
      <c r="B627" s="71"/>
      <c r="C627" s="71"/>
      <c r="D627" s="71"/>
      <c r="E627" s="71"/>
      <c r="F627" s="71"/>
      <c r="G627" s="71"/>
      <c r="H627" s="71"/>
      <c r="I627" s="71"/>
      <c r="J627" s="71"/>
      <c r="K627" s="71"/>
      <c r="L627" s="71"/>
      <c r="M627" s="71"/>
      <c r="N627" s="71"/>
      <c r="O627" s="71"/>
      <c r="P627" s="71"/>
      <c r="Q627" s="148"/>
      <c r="R627" s="71"/>
      <c r="S627" s="71"/>
      <c r="T627" s="71"/>
      <c r="U627" s="71"/>
      <c r="V627" s="71"/>
      <c r="W627" s="71"/>
      <c r="X627" s="113"/>
      <c r="Y627" s="71"/>
      <c r="Z627" s="71"/>
      <c r="AA627" s="71"/>
    </row>
    <row r="628" spans="1:27" ht="14.25" customHeight="1" x14ac:dyDescent="0.25">
      <c r="A628" s="71"/>
      <c r="B628" s="71"/>
      <c r="C628" s="71"/>
      <c r="D628" s="71"/>
      <c r="E628" s="71"/>
      <c r="F628" s="71"/>
      <c r="G628" s="71"/>
      <c r="H628" s="71"/>
      <c r="I628" s="71"/>
      <c r="J628" s="71"/>
      <c r="K628" s="71"/>
      <c r="L628" s="71"/>
      <c r="M628" s="71"/>
      <c r="N628" s="71"/>
      <c r="O628" s="71"/>
      <c r="P628" s="71"/>
      <c r="Q628" s="148"/>
      <c r="R628" s="71"/>
      <c r="S628" s="71"/>
      <c r="T628" s="71"/>
      <c r="U628" s="71"/>
      <c r="V628" s="71"/>
      <c r="W628" s="71"/>
      <c r="X628" s="113"/>
      <c r="Y628" s="71"/>
      <c r="Z628" s="71"/>
      <c r="AA628" s="71"/>
    </row>
    <row r="629" spans="1:27" ht="14.25" customHeight="1" x14ac:dyDescent="0.25">
      <c r="A629" s="71"/>
      <c r="B629" s="71"/>
      <c r="C629" s="71"/>
      <c r="D629" s="71"/>
      <c r="E629" s="71"/>
      <c r="F629" s="71"/>
      <c r="G629" s="71"/>
      <c r="H629" s="71"/>
      <c r="I629" s="71"/>
      <c r="J629" s="71"/>
      <c r="K629" s="71"/>
      <c r="L629" s="71"/>
      <c r="M629" s="71"/>
      <c r="N629" s="71"/>
      <c r="O629" s="71"/>
      <c r="P629" s="71"/>
      <c r="Q629" s="148"/>
      <c r="R629" s="71"/>
      <c r="S629" s="71"/>
      <c r="T629" s="71"/>
      <c r="U629" s="71"/>
      <c r="V629" s="71"/>
      <c r="W629" s="71"/>
      <c r="X629" s="113"/>
      <c r="Y629" s="71"/>
      <c r="Z629" s="71"/>
      <c r="AA629" s="71"/>
    </row>
    <row r="630" spans="1:27" ht="14.25" customHeight="1" x14ac:dyDescent="0.25">
      <c r="A630" s="71"/>
      <c r="B630" s="71"/>
      <c r="C630" s="71"/>
      <c r="D630" s="71"/>
      <c r="E630" s="71"/>
      <c r="F630" s="71"/>
      <c r="G630" s="71"/>
      <c r="H630" s="71"/>
      <c r="I630" s="71"/>
      <c r="J630" s="71"/>
      <c r="K630" s="71"/>
      <c r="L630" s="71"/>
      <c r="M630" s="71"/>
      <c r="N630" s="71"/>
      <c r="O630" s="71"/>
      <c r="P630" s="71"/>
      <c r="Q630" s="148"/>
      <c r="R630" s="71"/>
      <c r="S630" s="71"/>
      <c r="T630" s="71"/>
      <c r="U630" s="71"/>
      <c r="V630" s="71"/>
      <c r="W630" s="71"/>
      <c r="X630" s="113"/>
      <c r="Y630" s="71"/>
      <c r="Z630" s="71"/>
      <c r="AA630" s="71"/>
    </row>
    <row r="631" spans="1:27" ht="14.25" customHeight="1" x14ac:dyDescent="0.25">
      <c r="A631" s="71"/>
      <c r="B631" s="71"/>
      <c r="C631" s="71"/>
      <c r="D631" s="71"/>
      <c r="E631" s="71"/>
      <c r="F631" s="71"/>
      <c r="G631" s="71"/>
      <c r="H631" s="71"/>
      <c r="I631" s="71"/>
      <c r="J631" s="71"/>
      <c r="K631" s="71"/>
      <c r="L631" s="71"/>
      <c r="M631" s="71"/>
      <c r="N631" s="71"/>
      <c r="O631" s="71"/>
      <c r="P631" s="71"/>
      <c r="Q631" s="148"/>
      <c r="R631" s="71"/>
      <c r="S631" s="71"/>
      <c r="T631" s="71"/>
      <c r="U631" s="71"/>
      <c r="V631" s="71"/>
      <c r="W631" s="71"/>
      <c r="X631" s="113"/>
      <c r="Y631" s="71"/>
      <c r="Z631" s="71"/>
      <c r="AA631" s="71"/>
    </row>
    <row r="632" spans="1:27" ht="14.25" customHeight="1" x14ac:dyDescent="0.25">
      <c r="A632" s="71"/>
      <c r="B632" s="71"/>
      <c r="C632" s="71"/>
      <c r="D632" s="71"/>
      <c r="E632" s="71"/>
      <c r="F632" s="71"/>
      <c r="G632" s="71"/>
      <c r="H632" s="71"/>
      <c r="I632" s="71"/>
      <c r="J632" s="71"/>
      <c r="K632" s="71"/>
      <c r="L632" s="71"/>
      <c r="M632" s="71"/>
      <c r="N632" s="71"/>
      <c r="O632" s="71"/>
      <c r="P632" s="71"/>
      <c r="Q632" s="148"/>
      <c r="R632" s="71"/>
      <c r="S632" s="71"/>
      <c r="T632" s="71"/>
      <c r="U632" s="71"/>
      <c r="V632" s="71"/>
      <c r="W632" s="71"/>
      <c r="X632" s="113"/>
      <c r="Y632" s="71"/>
      <c r="Z632" s="71"/>
      <c r="AA632" s="71"/>
    </row>
    <row r="633" spans="1:27" ht="14.25" customHeight="1" x14ac:dyDescent="0.25">
      <c r="A633" s="71"/>
      <c r="B633" s="71"/>
      <c r="C633" s="71"/>
      <c r="D633" s="71"/>
      <c r="E633" s="71"/>
      <c r="F633" s="71"/>
      <c r="G633" s="71"/>
      <c r="H633" s="71"/>
      <c r="I633" s="71"/>
      <c r="J633" s="71"/>
      <c r="K633" s="71"/>
      <c r="L633" s="71"/>
      <c r="M633" s="71"/>
      <c r="N633" s="71"/>
      <c r="O633" s="71"/>
      <c r="P633" s="71"/>
      <c r="Q633" s="148"/>
      <c r="R633" s="71"/>
      <c r="S633" s="71"/>
      <c r="T633" s="71"/>
      <c r="U633" s="71"/>
      <c r="V633" s="71"/>
      <c r="W633" s="71"/>
      <c r="X633" s="113"/>
      <c r="Y633" s="71"/>
      <c r="Z633" s="71"/>
      <c r="AA633" s="71"/>
    </row>
    <row r="634" spans="1:27" ht="14.25" customHeight="1" x14ac:dyDescent="0.25">
      <c r="A634" s="71"/>
      <c r="B634" s="71"/>
      <c r="C634" s="71"/>
      <c r="D634" s="71"/>
      <c r="E634" s="71"/>
      <c r="F634" s="71"/>
      <c r="G634" s="71"/>
      <c r="H634" s="71"/>
      <c r="I634" s="71"/>
      <c r="J634" s="71"/>
      <c r="K634" s="71"/>
      <c r="L634" s="71"/>
      <c r="M634" s="71"/>
      <c r="N634" s="71"/>
      <c r="O634" s="71"/>
      <c r="P634" s="71"/>
      <c r="Q634" s="148"/>
      <c r="R634" s="71"/>
      <c r="S634" s="71"/>
      <c r="T634" s="71"/>
      <c r="U634" s="71"/>
      <c r="V634" s="71"/>
      <c r="W634" s="71"/>
      <c r="X634" s="113"/>
      <c r="Y634" s="71"/>
      <c r="Z634" s="71"/>
      <c r="AA634" s="71"/>
    </row>
    <row r="635" spans="1:27" ht="14.25" customHeight="1" x14ac:dyDescent="0.25">
      <c r="A635" s="71"/>
      <c r="B635" s="71"/>
      <c r="C635" s="71"/>
      <c r="D635" s="71"/>
      <c r="E635" s="71"/>
      <c r="F635" s="71"/>
      <c r="G635" s="71"/>
      <c r="H635" s="71"/>
      <c r="I635" s="71"/>
      <c r="J635" s="71"/>
      <c r="K635" s="71"/>
      <c r="L635" s="71"/>
      <c r="M635" s="71"/>
      <c r="N635" s="71"/>
      <c r="O635" s="71"/>
      <c r="P635" s="71"/>
      <c r="Q635" s="148"/>
      <c r="R635" s="71"/>
      <c r="S635" s="71"/>
      <c r="T635" s="71"/>
      <c r="U635" s="71"/>
      <c r="V635" s="71"/>
      <c r="W635" s="71"/>
      <c r="X635" s="113"/>
      <c r="Y635" s="71"/>
      <c r="Z635" s="71"/>
      <c r="AA635" s="71"/>
    </row>
    <row r="636" spans="1:27" ht="14.25" customHeight="1" x14ac:dyDescent="0.25">
      <c r="A636" s="71"/>
      <c r="B636" s="71"/>
      <c r="C636" s="71"/>
      <c r="D636" s="71"/>
      <c r="E636" s="71"/>
      <c r="F636" s="71"/>
      <c r="G636" s="71"/>
      <c r="H636" s="71"/>
      <c r="I636" s="71"/>
      <c r="J636" s="71"/>
      <c r="K636" s="71"/>
      <c r="L636" s="71"/>
      <c r="M636" s="71"/>
      <c r="N636" s="71"/>
      <c r="O636" s="71"/>
      <c r="P636" s="71"/>
      <c r="Q636" s="148"/>
      <c r="R636" s="71"/>
      <c r="S636" s="71"/>
      <c r="T636" s="71"/>
      <c r="U636" s="71"/>
      <c r="V636" s="71"/>
      <c r="W636" s="71"/>
      <c r="X636" s="113"/>
      <c r="Y636" s="71"/>
      <c r="Z636" s="71"/>
      <c r="AA636" s="71"/>
    </row>
    <row r="637" spans="1:27" ht="14.25" customHeight="1" x14ac:dyDescent="0.25">
      <c r="A637" s="71"/>
      <c r="B637" s="71"/>
      <c r="C637" s="71"/>
      <c r="D637" s="71"/>
      <c r="E637" s="71"/>
      <c r="F637" s="71"/>
      <c r="G637" s="71"/>
      <c r="H637" s="71"/>
      <c r="I637" s="71"/>
      <c r="J637" s="71"/>
      <c r="K637" s="71"/>
      <c r="L637" s="71"/>
      <c r="M637" s="71"/>
      <c r="N637" s="71"/>
      <c r="O637" s="71"/>
      <c r="P637" s="71"/>
      <c r="Q637" s="148"/>
      <c r="R637" s="71"/>
      <c r="S637" s="71"/>
      <c r="T637" s="71"/>
      <c r="U637" s="71"/>
      <c r="V637" s="71"/>
      <c r="W637" s="71"/>
      <c r="X637" s="113"/>
      <c r="Y637" s="71"/>
      <c r="Z637" s="71"/>
      <c r="AA637" s="71"/>
    </row>
    <row r="638" spans="1:27" ht="14.25" customHeight="1" x14ac:dyDescent="0.25">
      <c r="A638" s="71"/>
      <c r="B638" s="71"/>
      <c r="C638" s="71"/>
      <c r="D638" s="71"/>
      <c r="E638" s="71"/>
      <c r="F638" s="71"/>
      <c r="G638" s="71"/>
      <c r="H638" s="71"/>
      <c r="I638" s="71"/>
      <c r="J638" s="71"/>
      <c r="K638" s="71"/>
      <c r="L638" s="71"/>
      <c r="M638" s="71"/>
      <c r="N638" s="71"/>
      <c r="O638" s="71"/>
      <c r="P638" s="71"/>
      <c r="Q638" s="148"/>
      <c r="R638" s="71"/>
      <c r="S638" s="71"/>
      <c r="T638" s="71"/>
      <c r="U638" s="71"/>
      <c r="V638" s="71"/>
      <c r="W638" s="71"/>
      <c r="X638" s="113"/>
      <c r="Y638" s="71"/>
      <c r="Z638" s="71"/>
      <c r="AA638" s="71"/>
    </row>
    <row r="639" spans="1:27" ht="14.25" customHeight="1" x14ac:dyDescent="0.25">
      <c r="A639" s="71"/>
      <c r="B639" s="71"/>
      <c r="C639" s="71"/>
      <c r="D639" s="71"/>
      <c r="E639" s="71"/>
      <c r="F639" s="71"/>
      <c r="G639" s="71"/>
      <c r="H639" s="71"/>
      <c r="I639" s="71"/>
      <c r="J639" s="71"/>
      <c r="K639" s="71"/>
      <c r="L639" s="71"/>
      <c r="M639" s="71"/>
      <c r="N639" s="71"/>
      <c r="O639" s="71"/>
      <c r="P639" s="71"/>
      <c r="Q639" s="148"/>
      <c r="R639" s="71"/>
      <c r="S639" s="71"/>
      <c r="T639" s="71"/>
      <c r="U639" s="71"/>
      <c r="V639" s="71"/>
      <c r="W639" s="71"/>
      <c r="X639" s="113"/>
      <c r="Y639" s="71"/>
      <c r="Z639" s="71"/>
      <c r="AA639" s="71"/>
    </row>
    <row r="640" spans="1:27" ht="14.25" customHeight="1" x14ac:dyDescent="0.25">
      <c r="A640" s="71"/>
      <c r="B640" s="71"/>
      <c r="C640" s="71"/>
      <c r="D640" s="71"/>
      <c r="E640" s="71"/>
      <c r="F640" s="71"/>
      <c r="G640" s="71"/>
      <c r="H640" s="71"/>
      <c r="I640" s="71"/>
      <c r="J640" s="71"/>
      <c r="K640" s="71"/>
      <c r="L640" s="71"/>
      <c r="M640" s="71"/>
      <c r="N640" s="71"/>
      <c r="O640" s="71"/>
      <c r="P640" s="71"/>
      <c r="Q640" s="148"/>
      <c r="R640" s="71"/>
      <c r="S640" s="71"/>
      <c r="T640" s="71"/>
      <c r="U640" s="71"/>
      <c r="V640" s="71"/>
      <c r="W640" s="71"/>
      <c r="X640" s="113"/>
      <c r="Y640" s="71"/>
      <c r="Z640" s="71"/>
      <c r="AA640" s="71"/>
    </row>
    <row r="641" spans="1:27" ht="14.25" customHeight="1" x14ac:dyDescent="0.25">
      <c r="A641" s="71"/>
      <c r="B641" s="71"/>
      <c r="C641" s="71"/>
      <c r="D641" s="71"/>
      <c r="E641" s="71"/>
      <c r="F641" s="71"/>
      <c r="G641" s="71"/>
      <c r="H641" s="71"/>
      <c r="I641" s="71"/>
      <c r="J641" s="71"/>
      <c r="K641" s="71"/>
      <c r="L641" s="71"/>
      <c r="M641" s="71"/>
      <c r="N641" s="71"/>
      <c r="O641" s="71"/>
      <c r="P641" s="71"/>
      <c r="Q641" s="148"/>
      <c r="R641" s="71"/>
      <c r="S641" s="71"/>
      <c r="T641" s="71"/>
      <c r="U641" s="71"/>
      <c r="V641" s="71"/>
      <c r="W641" s="71"/>
      <c r="X641" s="113"/>
      <c r="Y641" s="71"/>
      <c r="Z641" s="71"/>
      <c r="AA641" s="71"/>
    </row>
    <row r="642" spans="1:27" ht="14.25" customHeight="1" x14ac:dyDescent="0.25">
      <c r="A642" s="71"/>
      <c r="B642" s="71"/>
      <c r="C642" s="71"/>
      <c r="D642" s="71"/>
      <c r="E642" s="71"/>
      <c r="F642" s="71"/>
      <c r="G642" s="71"/>
      <c r="H642" s="71"/>
      <c r="I642" s="71"/>
      <c r="J642" s="71"/>
      <c r="K642" s="71"/>
      <c r="L642" s="71"/>
      <c r="M642" s="71"/>
      <c r="N642" s="71"/>
      <c r="O642" s="71"/>
      <c r="P642" s="71"/>
      <c r="Q642" s="148"/>
      <c r="R642" s="71"/>
      <c r="S642" s="71"/>
      <c r="T642" s="71"/>
      <c r="U642" s="71"/>
      <c r="V642" s="71"/>
      <c r="W642" s="71"/>
      <c r="X642" s="113"/>
      <c r="Y642" s="71"/>
      <c r="Z642" s="71"/>
      <c r="AA642" s="71"/>
    </row>
    <row r="643" spans="1:27" ht="14.25" customHeight="1" x14ac:dyDescent="0.25">
      <c r="A643" s="71"/>
      <c r="B643" s="71"/>
      <c r="C643" s="71"/>
      <c r="D643" s="71"/>
      <c r="E643" s="71"/>
      <c r="F643" s="71"/>
      <c r="G643" s="71"/>
      <c r="H643" s="71"/>
      <c r="I643" s="71"/>
      <c r="J643" s="71"/>
      <c r="K643" s="71"/>
      <c r="L643" s="71"/>
      <c r="M643" s="71"/>
      <c r="N643" s="71"/>
      <c r="O643" s="71"/>
      <c r="P643" s="71"/>
      <c r="Q643" s="148"/>
      <c r="R643" s="71"/>
      <c r="S643" s="71"/>
      <c r="T643" s="71"/>
      <c r="U643" s="71"/>
      <c r="V643" s="71"/>
      <c r="W643" s="71"/>
      <c r="X643" s="113"/>
      <c r="Y643" s="71"/>
      <c r="Z643" s="71"/>
      <c r="AA643" s="71"/>
    </row>
    <row r="644" spans="1:27" ht="14.25" customHeight="1" x14ac:dyDescent="0.25">
      <c r="A644" s="71"/>
      <c r="B644" s="71"/>
      <c r="C644" s="71"/>
      <c r="D644" s="71"/>
      <c r="E644" s="71"/>
      <c r="F644" s="71"/>
      <c r="G644" s="71"/>
      <c r="H644" s="71"/>
      <c r="I644" s="71"/>
      <c r="J644" s="71"/>
      <c r="K644" s="71"/>
      <c r="L644" s="71"/>
      <c r="M644" s="71"/>
      <c r="N644" s="71"/>
      <c r="O644" s="71"/>
      <c r="P644" s="71"/>
      <c r="Q644" s="148"/>
      <c r="R644" s="71"/>
      <c r="S644" s="71"/>
      <c r="T644" s="71"/>
      <c r="U644" s="71"/>
      <c r="V644" s="71"/>
      <c r="W644" s="71"/>
      <c r="X644" s="113"/>
      <c r="Y644" s="71"/>
      <c r="Z644" s="71"/>
      <c r="AA644" s="71"/>
    </row>
    <row r="645" spans="1:27" ht="14.25" customHeight="1" x14ac:dyDescent="0.25">
      <c r="A645" s="71"/>
      <c r="B645" s="71"/>
      <c r="C645" s="71"/>
      <c r="D645" s="71"/>
      <c r="E645" s="71"/>
      <c r="F645" s="71"/>
      <c r="G645" s="71"/>
      <c r="H645" s="71"/>
      <c r="I645" s="71"/>
      <c r="J645" s="71"/>
      <c r="K645" s="71"/>
      <c r="L645" s="71"/>
      <c r="M645" s="71"/>
      <c r="N645" s="71"/>
      <c r="O645" s="71"/>
      <c r="P645" s="71"/>
      <c r="Q645" s="148"/>
      <c r="R645" s="71"/>
      <c r="S645" s="71"/>
      <c r="T645" s="71"/>
      <c r="U645" s="71"/>
      <c r="V645" s="71"/>
      <c r="W645" s="71"/>
      <c r="X645" s="113"/>
      <c r="Y645" s="71"/>
      <c r="Z645" s="71"/>
      <c r="AA645" s="71"/>
    </row>
    <row r="646" spans="1:27" ht="14.25" customHeight="1" x14ac:dyDescent="0.25">
      <c r="A646" s="71"/>
      <c r="B646" s="71"/>
      <c r="C646" s="71"/>
      <c r="D646" s="71"/>
      <c r="E646" s="71"/>
      <c r="F646" s="71"/>
      <c r="G646" s="71"/>
      <c r="H646" s="71"/>
      <c r="I646" s="71"/>
      <c r="J646" s="71"/>
      <c r="K646" s="71"/>
      <c r="L646" s="71"/>
      <c r="M646" s="71"/>
      <c r="N646" s="71"/>
      <c r="O646" s="71"/>
      <c r="P646" s="71"/>
      <c r="Q646" s="148"/>
      <c r="R646" s="71"/>
      <c r="S646" s="71"/>
      <c r="T646" s="71"/>
      <c r="U646" s="71"/>
      <c r="V646" s="71"/>
      <c r="W646" s="71"/>
      <c r="X646" s="113"/>
      <c r="Y646" s="71"/>
      <c r="Z646" s="71"/>
      <c r="AA646" s="71"/>
    </row>
    <row r="647" spans="1:27" ht="14.25" customHeight="1" x14ac:dyDescent="0.25">
      <c r="A647" s="71"/>
      <c r="B647" s="71"/>
      <c r="C647" s="71"/>
      <c r="D647" s="71"/>
      <c r="E647" s="71"/>
      <c r="F647" s="71"/>
      <c r="G647" s="71"/>
      <c r="H647" s="71"/>
      <c r="I647" s="71"/>
      <c r="J647" s="71"/>
      <c r="K647" s="71"/>
      <c r="L647" s="71"/>
      <c r="M647" s="71"/>
      <c r="N647" s="71"/>
      <c r="O647" s="71"/>
      <c r="P647" s="71"/>
      <c r="Q647" s="148"/>
      <c r="R647" s="71"/>
      <c r="S647" s="71"/>
      <c r="T647" s="71"/>
      <c r="U647" s="71"/>
      <c r="V647" s="71"/>
      <c r="W647" s="71"/>
      <c r="X647" s="113"/>
      <c r="Y647" s="71"/>
      <c r="Z647" s="71"/>
      <c r="AA647" s="71"/>
    </row>
    <row r="648" spans="1:27" ht="14.25" customHeight="1" x14ac:dyDescent="0.25">
      <c r="A648" s="71"/>
      <c r="B648" s="71"/>
      <c r="C648" s="71"/>
      <c r="D648" s="71"/>
      <c r="E648" s="71"/>
      <c r="F648" s="71"/>
      <c r="G648" s="71"/>
      <c r="H648" s="71"/>
      <c r="I648" s="71"/>
      <c r="J648" s="71"/>
      <c r="K648" s="71"/>
      <c r="L648" s="71"/>
      <c r="M648" s="71"/>
      <c r="N648" s="71"/>
      <c r="O648" s="71"/>
      <c r="P648" s="71"/>
      <c r="Q648" s="148"/>
      <c r="R648" s="71"/>
      <c r="S648" s="71"/>
      <c r="T648" s="71"/>
      <c r="U648" s="71"/>
      <c r="V648" s="71"/>
      <c r="W648" s="71"/>
      <c r="X648" s="113"/>
      <c r="Y648" s="71"/>
      <c r="Z648" s="71"/>
      <c r="AA648" s="71"/>
    </row>
    <row r="649" spans="1:27" ht="14.25" customHeight="1" x14ac:dyDescent="0.25">
      <c r="A649" s="71"/>
      <c r="B649" s="71"/>
      <c r="C649" s="71"/>
      <c r="D649" s="71"/>
      <c r="E649" s="71"/>
      <c r="F649" s="71"/>
      <c r="G649" s="71"/>
      <c r="H649" s="71"/>
      <c r="I649" s="71"/>
      <c r="J649" s="71"/>
      <c r="K649" s="71"/>
      <c r="L649" s="71"/>
      <c r="M649" s="71"/>
      <c r="N649" s="71"/>
      <c r="O649" s="71"/>
      <c r="P649" s="71"/>
      <c r="Q649" s="148"/>
      <c r="R649" s="71"/>
      <c r="S649" s="71"/>
      <c r="T649" s="71"/>
      <c r="U649" s="71"/>
      <c r="V649" s="71"/>
      <c r="W649" s="71"/>
      <c r="X649" s="113"/>
      <c r="Y649" s="71"/>
      <c r="Z649" s="71"/>
      <c r="AA649" s="71"/>
    </row>
    <row r="650" spans="1:27" ht="14.25" customHeight="1" x14ac:dyDescent="0.25">
      <c r="A650" s="71"/>
      <c r="B650" s="71"/>
      <c r="C650" s="71"/>
      <c r="D650" s="71"/>
      <c r="E650" s="71"/>
      <c r="F650" s="71"/>
      <c r="G650" s="71"/>
      <c r="H650" s="71"/>
      <c r="I650" s="71"/>
      <c r="J650" s="71"/>
      <c r="K650" s="71"/>
      <c r="L650" s="71"/>
      <c r="M650" s="71"/>
      <c r="N650" s="71"/>
      <c r="O650" s="71"/>
      <c r="P650" s="71"/>
      <c r="Q650" s="148"/>
      <c r="R650" s="71"/>
      <c r="S650" s="71"/>
      <c r="T650" s="71"/>
      <c r="U650" s="71"/>
      <c r="V650" s="71"/>
      <c r="W650" s="71"/>
      <c r="X650" s="113"/>
      <c r="Y650" s="71"/>
      <c r="Z650" s="71"/>
      <c r="AA650" s="71"/>
    </row>
    <row r="651" spans="1:27" ht="14.25" customHeight="1" x14ac:dyDescent="0.25">
      <c r="A651" s="71"/>
      <c r="B651" s="71"/>
      <c r="C651" s="71"/>
      <c r="D651" s="71"/>
      <c r="E651" s="71"/>
      <c r="F651" s="71"/>
      <c r="G651" s="71"/>
      <c r="H651" s="71"/>
      <c r="I651" s="71"/>
      <c r="J651" s="71"/>
      <c r="K651" s="71"/>
      <c r="L651" s="71"/>
      <c r="M651" s="71"/>
      <c r="N651" s="71"/>
      <c r="O651" s="71"/>
      <c r="P651" s="71"/>
      <c r="Q651" s="148"/>
      <c r="R651" s="71"/>
      <c r="S651" s="71"/>
      <c r="T651" s="71"/>
      <c r="U651" s="71"/>
      <c r="V651" s="71"/>
      <c r="W651" s="71"/>
      <c r="X651" s="113"/>
      <c r="Y651" s="71"/>
      <c r="Z651" s="71"/>
      <c r="AA651" s="71"/>
    </row>
    <row r="652" spans="1:27" ht="14.25" customHeight="1" x14ac:dyDescent="0.25">
      <c r="A652" s="71"/>
      <c r="B652" s="71"/>
      <c r="C652" s="71"/>
      <c r="D652" s="71"/>
      <c r="E652" s="71"/>
      <c r="F652" s="71"/>
      <c r="G652" s="71"/>
      <c r="H652" s="71"/>
      <c r="I652" s="71"/>
      <c r="J652" s="71"/>
      <c r="K652" s="71"/>
      <c r="L652" s="71"/>
      <c r="M652" s="71"/>
      <c r="N652" s="71"/>
      <c r="O652" s="71"/>
      <c r="P652" s="71"/>
      <c r="Q652" s="148"/>
      <c r="R652" s="71"/>
      <c r="S652" s="71"/>
      <c r="T652" s="71"/>
      <c r="U652" s="71"/>
      <c r="V652" s="71"/>
      <c r="W652" s="71"/>
      <c r="X652" s="113"/>
      <c r="Y652" s="71"/>
      <c r="Z652" s="71"/>
      <c r="AA652" s="71"/>
    </row>
    <row r="653" spans="1:27" ht="14.25" customHeight="1" x14ac:dyDescent="0.25">
      <c r="A653" s="71"/>
      <c r="B653" s="71"/>
      <c r="C653" s="71"/>
      <c r="D653" s="71"/>
      <c r="E653" s="71"/>
      <c r="F653" s="71"/>
      <c r="G653" s="71"/>
      <c r="H653" s="71"/>
      <c r="I653" s="71"/>
      <c r="J653" s="71"/>
      <c r="K653" s="71"/>
      <c r="L653" s="71"/>
      <c r="M653" s="71"/>
      <c r="N653" s="71"/>
      <c r="O653" s="71"/>
      <c r="P653" s="71"/>
      <c r="Q653" s="148"/>
      <c r="R653" s="71"/>
      <c r="S653" s="71"/>
      <c r="T653" s="71"/>
      <c r="U653" s="71"/>
      <c r="V653" s="71"/>
      <c r="W653" s="71"/>
      <c r="X653" s="113"/>
      <c r="Y653" s="71"/>
      <c r="Z653" s="71"/>
      <c r="AA653" s="71"/>
    </row>
    <row r="654" spans="1:27" ht="14.25" customHeight="1" x14ac:dyDescent="0.25">
      <c r="A654" s="71"/>
      <c r="B654" s="71"/>
      <c r="C654" s="71"/>
      <c r="D654" s="71"/>
      <c r="E654" s="71"/>
      <c r="F654" s="71"/>
      <c r="G654" s="71"/>
      <c r="H654" s="71"/>
      <c r="I654" s="71"/>
      <c r="J654" s="71"/>
      <c r="K654" s="71"/>
      <c r="L654" s="71"/>
      <c r="M654" s="71"/>
      <c r="N654" s="71"/>
      <c r="O654" s="71"/>
      <c r="P654" s="71"/>
      <c r="Q654" s="148"/>
      <c r="R654" s="71"/>
      <c r="S654" s="71"/>
      <c r="T654" s="71"/>
      <c r="U654" s="71"/>
      <c r="V654" s="71"/>
      <c r="W654" s="71"/>
      <c r="X654" s="113"/>
      <c r="Y654" s="71"/>
      <c r="Z654" s="71"/>
      <c r="AA654" s="71"/>
    </row>
    <row r="655" spans="1:27" ht="14.25" customHeight="1" x14ac:dyDescent="0.25">
      <c r="A655" s="71"/>
      <c r="B655" s="71"/>
      <c r="C655" s="71"/>
      <c r="D655" s="71"/>
      <c r="E655" s="71"/>
      <c r="F655" s="71"/>
      <c r="G655" s="71"/>
      <c r="H655" s="71"/>
      <c r="I655" s="71"/>
      <c r="J655" s="71"/>
      <c r="K655" s="71"/>
      <c r="L655" s="71"/>
      <c r="M655" s="71"/>
      <c r="N655" s="71"/>
      <c r="O655" s="71"/>
      <c r="P655" s="71"/>
      <c r="Q655" s="148"/>
      <c r="R655" s="71"/>
      <c r="S655" s="71"/>
      <c r="T655" s="71"/>
      <c r="U655" s="71"/>
      <c r="V655" s="71"/>
      <c r="W655" s="71"/>
      <c r="X655" s="113"/>
      <c r="Y655" s="71"/>
      <c r="Z655" s="71"/>
      <c r="AA655" s="71"/>
    </row>
    <row r="656" spans="1:27" ht="14.25" customHeight="1" x14ac:dyDescent="0.25">
      <c r="A656" s="71"/>
      <c r="B656" s="71"/>
      <c r="C656" s="71"/>
      <c r="D656" s="71"/>
      <c r="E656" s="71"/>
      <c r="F656" s="71"/>
      <c r="G656" s="71"/>
      <c r="H656" s="71"/>
      <c r="I656" s="71"/>
      <c r="J656" s="71"/>
      <c r="K656" s="71"/>
      <c r="L656" s="71"/>
      <c r="M656" s="71"/>
      <c r="N656" s="71"/>
      <c r="O656" s="71"/>
      <c r="P656" s="71"/>
      <c r="Q656" s="148"/>
      <c r="R656" s="71"/>
      <c r="S656" s="71"/>
      <c r="T656" s="71"/>
      <c r="U656" s="71"/>
      <c r="V656" s="71"/>
      <c r="W656" s="71"/>
      <c r="X656" s="113"/>
      <c r="Y656" s="71"/>
      <c r="Z656" s="71"/>
      <c r="AA656" s="71"/>
    </row>
    <row r="657" spans="1:27" ht="14.25" customHeight="1" x14ac:dyDescent="0.25">
      <c r="A657" s="71"/>
      <c r="B657" s="71"/>
      <c r="C657" s="71"/>
      <c r="D657" s="71"/>
      <c r="E657" s="71"/>
      <c r="F657" s="71"/>
      <c r="G657" s="71"/>
      <c r="H657" s="71"/>
      <c r="I657" s="71"/>
      <c r="J657" s="71"/>
      <c r="K657" s="71"/>
      <c r="L657" s="71"/>
      <c r="M657" s="71"/>
      <c r="N657" s="71"/>
      <c r="O657" s="71"/>
      <c r="P657" s="71"/>
      <c r="Q657" s="148"/>
      <c r="R657" s="71"/>
      <c r="S657" s="71"/>
      <c r="T657" s="71"/>
      <c r="U657" s="71"/>
      <c r="V657" s="71"/>
      <c r="W657" s="71"/>
      <c r="X657" s="113"/>
      <c r="Y657" s="71"/>
      <c r="Z657" s="71"/>
      <c r="AA657" s="71"/>
    </row>
    <row r="658" spans="1:27" ht="14.25" customHeight="1" x14ac:dyDescent="0.25">
      <c r="A658" s="71"/>
      <c r="B658" s="71"/>
      <c r="C658" s="71"/>
      <c r="D658" s="71"/>
      <c r="E658" s="71"/>
      <c r="F658" s="71"/>
      <c r="G658" s="71"/>
      <c r="H658" s="71"/>
      <c r="I658" s="71"/>
      <c r="J658" s="71"/>
      <c r="K658" s="71"/>
      <c r="L658" s="71"/>
      <c r="M658" s="71"/>
      <c r="N658" s="71"/>
      <c r="O658" s="71"/>
      <c r="P658" s="71"/>
      <c r="Q658" s="148"/>
      <c r="R658" s="71"/>
      <c r="S658" s="71"/>
      <c r="T658" s="71"/>
      <c r="U658" s="71"/>
      <c r="V658" s="71"/>
      <c r="W658" s="71"/>
      <c r="X658" s="113"/>
      <c r="Y658" s="71"/>
      <c r="Z658" s="71"/>
      <c r="AA658" s="71"/>
    </row>
    <row r="659" spans="1:27" ht="14.25" customHeight="1" x14ac:dyDescent="0.25">
      <c r="A659" s="71"/>
      <c r="B659" s="71"/>
      <c r="C659" s="71"/>
      <c r="D659" s="71"/>
      <c r="E659" s="71"/>
      <c r="F659" s="71"/>
      <c r="G659" s="71"/>
      <c r="H659" s="71"/>
      <c r="I659" s="71"/>
      <c r="J659" s="71"/>
      <c r="K659" s="71"/>
      <c r="L659" s="71"/>
      <c r="M659" s="71"/>
      <c r="N659" s="71"/>
      <c r="O659" s="71"/>
      <c r="P659" s="71"/>
      <c r="Q659" s="148"/>
      <c r="R659" s="71"/>
      <c r="S659" s="71"/>
      <c r="T659" s="71"/>
      <c r="U659" s="71"/>
      <c r="V659" s="71"/>
      <c r="W659" s="71"/>
      <c r="X659" s="113"/>
      <c r="Y659" s="71"/>
      <c r="Z659" s="71"/>
      <c r="AA659" s="71"/>
    </row>
    <row r="660" spans="1:27" ht="14.25" customHeight="1" x14ac:dyDescent="0.25">
      <c r="A660" s="71"/>
      <c r="B660" s="71"/>
      <c r="C660" s="71"/>
      <c r="D660" s="71"/>
      <c r="E660" s="71"/>
      <c r="F660" s="71"/>
      <c r="G660" s="71"/>
      <c r="H660" s="71"/>
      <c r="I660" s="71"/>
      <c r="J660" s="71"/>
      <c r="K660" s="71"/>
      <c r="L660" s="71"/>
      <c r="M660" s="71"/>
      <c r="N660" s="71"/>
      <c r="O660" s="71"/>
      <c r="P660" s="71"/>
      <c r="Q660" s="148"/>
      <c r="R660" s="71"/>
      <c r="S660" s="71"/>
      <c r="T660" s="71"/>
      <c r="U660" s="71"/>
      <c r="V660" s="71"/>
      <c r="W660" s="71"/>
      <c r="X660" s="113"/>
      <c r="Y660" s="71"/>
      <c r="Z660" s="71"/>
      <c r="AA660" s="71"/>
    </row>
    <row r="661" spans="1:27" ht="14.25" customHeight="1" x14ac:dyDescent="0.25">
      <c r="A661" s="71"/>
      <c r="B661" s="71"/>
      <c r="C661" s="71"/>
      <c r="D661" s="71"/>
      <c r="E661" s="71"/>
      <c r="F661" s="71"/>
      <c r="G661" s="71"/>
      <c r="H661" s="71"/>
      <c r="I661" s="71"/>
      <c r="J661" s="71"/>
      <c r="K661" s="71"/>
      <c r="L661" s="71"/>
      <c r="M661" s="71"/>
      <c r="N661" s="71"/>
      <c r="O661" s="71"/>
      <c r="P661" s="71"/>
      <c r="Q661" s="148"/>
      <c r="R661" s="71"/>
      <c r="S661" s="71"/>
      <c r="T661" s="71"/>
      <c r="U661" s="71"/>
      <c r="V661" s="71"/>
      <c r="W661" s="71"/>
      <c r="X661" s="113"/>
      <c r="Y661" s="71"/>
      <c r="Z661" s="71"/>
      <c r="AA661" s="71"/>
    </row>
    <row r="662" spans="1:27" ht="14.25" customHeight="1" x14ac:dyDescent="0.25">
      <c r="A662" s="71"/>
      <c r="B662" s="71"/>
      <c r="C662" s="71"/>
      <c r="D662" s="71"/>
      <c r="E662" s="71"/>
      <c r="F662" s="71"/>
      <c r="G662" s="71"/>
      <c r="H662" s="71"/>
      <c r="I662" s="71"/>
      <c r="J662" s="71"/>
      <c r="K662" s="71"/>
      <c r="L662" s="71"/>
      <c r="M662" s="71"/>
      <c r="N662" s="71"/>
      <c r="O662" s="71"/>
      <c r="P662" s="71"/>
      <c r="Q662" s="148"/>
      <c r="R662" s="71"/>
      <c r="S662" s="71"/>
      <c r="T662" s="71"/>
      <c r="U662" s="71"/>
      <c r="V662" s="71"/>
      <c r="W662" s="71"/>
      <c r="X662" s="113"/>
      <c r="Y662" s="71"/>
      <c r="Z662" s="71"/>
      <c r="AA662" s="71"/>
    </row>
    <row r="663" spans="1:27" ht="14.25" customHeight="1" x14ac:dyDescent="0.25">
      <c r="A663" s="71"/>
      <c r="B663" s="71"/>
      <c r="C663" s="71"/>
      <c r="D663" s="71"/>
      <c r="E663" s="71"/>
      <c r="F663" s="71"/>
      <c r="G663" s="71"/>
      <c r="H663" s="71"/>
      <c r="I663" s="71"/>
      <c r="J663" s="71"/>
      <c r="K663" s="71"/>
      <c r="L663" s="71"/>
      <c r="M663" s="71"/>
      <c r="N663" s="71"/>
      <c r="O663" s="71"/>
      <c r="P663" s="71"/>
      <c r="Q663" s="148"/>
      <c r="R663" s="71"/>
      <c r="S663" s="71"/>
      <c r="T663" s="71"/>
      <c r="U663" s="71"/>
      <c r="V663" s="71"/>
      <c r="W663" s="71"/>
      <c r="X663" s="113"/>
      <c r="Y663" s="71"/>
      <c r="Z663" s="71"/>
      <c r="AA663" s="71"/>
    </row>
    <row r="664" spans="1:27" ht="14.25" customHeight="1" x14ac:dyDescent="0.25">
      <c r="A664" s="71"/>
      <c r="B664" s="71"/>
      <c r="C664" s="71"/>
      <c r="D664" s="71"/>
      <c r="E664" s="71"/>
      <c r="F664" s="71"/>
      <c r="G664" s="71"/>
      <c r="H664" s="71"/>
      <c r="I664" s="71"/>
      <c r="J664" s="71"/>
      <c r="K664" s="71"/>
      <c r="L664" s="71"/>
      <c r="M664" s="71"/>
      <c r="N664" s="71"/>
      <c r="O664" s="71"/>
      <c r="P664" s="71"/>
      <c r="Q664" s="148"/>
      <c r="R664" s="71"/>
      <c r="S664" s="71"/>
      <c r="T664" s="71"/>
      <c r="U664" s="71"/>
      <c r="V664" s="71"/>
      <c r="W664" s="71"/>
      <c r="X664" s="113"/>
      <c r="Y664" s="71"/>
      <c r="Z664" s="71"/>
      <c r="AA664" s="71"/>
    </row>
    <row r="665" spans="1:27" ht="14.25" customHeight="1" x14ac:dyDescent="0.25">
      <c r="A665" s="71"/>
      <c r="B665" s="71"/>
      <c r="C665" s="71"/>
      <c r="D665" s="71"/>
      <c r="E665" s="71"/>
      <c r="F665" s="71"/>
      <c r="G665" s="71"/>
      <c r="H665" s="71"/>
      <c r="I665" s="71"/>
      <c r="J665" s="71"/>
      <c r="K665" s="71"/>
      <c r="L665" s="71"/>
      <c r="M665" s="71"/>
      <c r="N665" s="71"/>
      <c r="O665" s="71"/>
      <c r="P665" s="71"/>
      <c r="Q665" s="148"/>
      <c r="R665" s="71"/>
      <c r="S665" s="71"/>
      <c r="T665" s="71"/>
      <c r="U665" s="71"/>
      <c r="V665" s="71"/>
      <c r="W665" s="71"/>
      <c r="X665" s="113"/>
      <c r="Y665" s="71"/>
      <c r="Z665" s="71"/>
      <c r="AA665" s="71"/>
    </row>
    <row r="666" spans="1:27" ht="14.25" customHeight="1" x14ac:dyDescent="0.25">
      <c r="A666" s="71"/>
      <c r="B666" s="71"/>
      <c r="C666" s="71"/>
      <c r="D666" s="71"/>
      <c r="E666" s="71"/>
      <c r="F666" s="71"/>
      <c r="G666" s="71"/>
      <c r="H666" s="71"/>
      <c r="I666" s="71"/>
      <c r="J666" s="71"/>
      <c r="K666" s="71"/>
      <c r="L666" s="71"/>
      <c r="M666" s="71"/>
      <c r="N666" s="71"/>
      <c r="O666" s="71"/>
      <c r="P666" s="71"/>
      <c r="Q666" s="148"/>
      <c r="R666" s="71"/>
      <c r="S666" s="71"/>
      <c r="T666" s="71"/>
      <c r="U666" s="71"/>
      <c r="V666" s="71"/>
      <c r="W666" s="71"/>
      <c r="X666" s="113"/>
      <c r="Y666" s="71"/>
      <c r="Z666" s="71"/>
      <c r="AA666" s="71"/>
    </row>
    <row r="667" spans="1:27" ht="14.25" customHeight="1" x14ac:dyDescent="0.25">
      <c r="A667" s="71"/>
      <c r="B667" s="71"/>
      <c r="C667" s="71"/>
      <c r="D667" s="71"/>
      <c r="E667" s="71"/>
      <c r="F667" s="71"/>
      <c r="G667" s="71"/>
      <c r="H667" s="71"/>
      <c r="I667" s="71"/>
      <c r="J667" s="71"/>
      <c r="K667" s="71"/>
      <c r="L667" s="71"/>
      <c r="M667" s="71"/>
      <c r="N667" s="71"/>
      <c r="O667" s="71"/>
      <c r="P667" s="71"/>
      <c r="Q667" s="148"/>
      <c r="R667" s="71"/>
      <c r="S667" s="71"/>
      <c r="T667" s="71"/>
      <c r="U667" s="71"/>
      <c r="V667" s="71"/>
      <c r="W667" s="71"/>
      <c r="X667" s="113"/>
      <c r="Y667" s="71"/>
      <c r="Z667" s="71"/>
      <c r="AA667" s="71"/>
    </row>
    <row r="668" spans="1:27" ht="14.25" customHeight="1" x14ac:dyDescent="0.25">
      <c r="A668" s="71"/>
      <c r="B668" s="71"/>
      <c r="C668" s="71"/>
      <c r="D668" s="71"/>
      <c r="E668" s="71"/>
      <c r="F668" s="71"/>
      <c r="G668" s="71"/>
      <c r="H668" s="71"/>
      <c r="I668" s="71"/>
      <c r="J668" s="71"/>
      <c r="K668" s="71"/>
      <c r="L668" s="71"/>
      <c r="M668" s="71"/>
      <c r="N668" s="71"/>
      <c r="O668" s="71"/>
      <c r="P668" s="71"/>
      <c r="Q668" s="148"/>
      <c r="R668" s="71"/>
      <c r="S668" s="71"/>
      <c r="T668" s="71"/>
      <c r="U668" s="71"/>
      <c r="V668" s="71"/>
      <c r="W668" s="71"/>
      <c r="X668" s="113"/>
      <c r="Y668" s="71"/>
      <c r="Z668" s="71"/>
      <c r="AA668" s="71"/>
    </row>
    <row r="669" spans="1:27" ht="14.25" customHeight="1" x14ac:dyDescent="0.25">
      <c r="A669" s="71"/>
      <c r="B669" s="71"/>
      <c r="C669" s="71"/>
      <c r="D669" s="71"/>
      <c r="E669" s="71"/>
      <c r="F669" s="71"/>
      <c r="G669" s="71"/>
      <c r="H669" s="71"/>
      <c r="I669" s="71"/>
      <c r="J669" s="71"/>
      <c r="K669" s="71"/>
      <c r="L669" s="71"/>
      <c r="M669" s="71"/>
      <c r="N669" s="71"/>
      <c r="O669" s="71"/>
      <c r="P669" s="71"/>
      <c r="Q669" s="148"/>
      <c r="R669" s="71"/>
      <c r="S669" s="71"/>
      <c r="T669" s="71"/>
      <c r="U669" s="71"/>
      <c r="V669" s="71"/>
      <c r="W669" s="71"/>
      <c r="X669" s="113"/>
      <c r="Y669" s="71"/>
      <c r="Z669" s="71"/>
      <c r="AA669" s="71"/>
    </row>
    <row r="670" spans="1:27" ht="14.25" customHeight="1" x14ac:dyDescent="0.25">
      <c r="A670" s="71"/>
      <c r="B670" s="71"/>
      <c r="C670" s="71"/>
      <c r="D670" s="71"/>
      <c r="E670" s="71"/>
      <c r="F670" s="71"/>
      <c r="G670" s="71"/>
      <c r="H670" s="71"/>
      <c r="I670" s="71"/>
      <c r="J670" s="71"/>
      <c r="K670" s="71"/>
      <c r="L670" s="71"/>
      <c r="M670" s="71"/>
      <c r="N670" s="71"/>
      <c r="O670" s="71"/>
      <c r="P670" s="71"/>
      <c r="Q670" s="148"/>
      <c r="R670" s="71"/>
      <c r="S670" s="71"/>
      <c r="T670" s="71"/>
      <c r="U670" s="71"/>
      <c r="V670" s="71"/>
      <c r="W670" s="71"/>
      <c r="X670" s="113"/>
      <c r="Y670" s="71"/>
      <c r="Z670" s="71"/>
      <c r="AA670" s="71"/>
    </row>
    <row r="671" spans="1:27" ht="14.25" customHeight="1" x14ac:dyDescent="0.25">
      <c r="A671" s="71"/>
      <c r="B671" s="71"/>
      <c r="C671" s="71"/>
      <c r="D671" s="71"/>
      <c r="E671" s="71"/>
      <c r="F671" s="71"/>
      <c r="G671" s="71"/>
      <c r="H671" s="71"/>
      <c r="I671" s="71"/>
      <c r="J671" s="71"/>
      <c r="K671" s="71"/>
      <c r="L671" s="71"/>
      <c r="M671" s="71"/>
      <c r="N671" s="71"/>
      <c r="O671" s="71"/>
      <c r="P671" s="71"/>
      <c r="Q671" s="148"/>
      <c r="R671" s="71"/>
      <c r="S671" s="71"/>
      <c r="T671" s="71"/>
      <c r="U671" s="71"/>
      <c r="V671" s="71"/>
      <c r="W671" s="71"/>
      <c r="X671" s="113"/>
      <c r="Y671" s="71"/>
      <c r="Z671" s="71"/>
      <c r="AA671" s="71"/>
    </row>
    <row r="672" spans="1:27" ht="14.25" customHeight="1" x14ac:dyDescent="0.25">
      <c r="A672" s="71"/>
      <c r="B672" s="71"/>
      <c r="C672" s="71"/>
      <c r="D672" s="71"/>
      <c r="E672" s="71"/>
      <c r="F672" s="71"/>
      <c r="G672" s="71"/>
      <c r="H672" s="71"/>
      <c r="I672" s="71"/>
      <c r="J672" s="71"/>
      <c r="K672" s="71"/>
      <c r="L672" s="71"/>
      <c r="M672" s="71"/>
      <c r="N672" s="71"/>
      <c r="O672" s="71"/>
      <c r="P672" s="71"/>
      <c r="Q672" s="148"/>
      <c r="R672" s="71"/>
      <c r="S672" s="71"/>
      <c r="T672" s="71"/>
      <c r="U672" s="71"/>
      <c r="V672" s="71"/>
      <c r="W672" s="71"/>
      <c r="X672" s="113"/>
      <c r="Y672" s="71"/>
      <c r="Z672" s="71"/>
      <c r="AA672" s="71"/>
    </row>
    <row r="673" spans="1:27" ht="14.25" customHeight="1" x14ac:dyDescent="0.25">
      <c r="A673" s="71"/>
      <c r="B673" s="71"/>
      <c r="C673" s="71"/>
      <c r="D673" s="71"/>
      <c r="E673" s="71"/>
      <c r="F673" s="71"/>
      <c r="G673" s="71"/>
      <c r="H673" s="71"/>
      <c r="I673" s="71"/>
      <c r="J673" s="71"/>
      <c r="K673" s="71"/>
      <c r="L673" s="71"/>
      <c r="M673" s="71"/>
      <c r="N673" s="71"/>
      <c r="O673" s="71"/>
      <c r="P673" s="71"/>
      <c r="Q673" s="148"/>
      <c r="R673" s="71"/>
      <c r="S673" s="71"/>
      <c r="T673" s="71"/>
      <c r="U673" s="71"/>
      <c r="V673" s="71"/>
      <c r="W673" s="71"/>
      <c r="X673" s="113"/>
      <c r="Y673" s="71"/>
      <c r="Z673" s="71"/>
      <c r="AA673" s="71"/>
    </row>
    <row r="674" spans="1:27" ht="14.25" customHeight="1" x14ac:dyDescent="0.25">
      <c r="A674" s="71"/>
      <c r="B674" s="71"/>
      <c r="C674" s="71"/>
      <c r="D674" s="71"/>
      <c r="E674" s="71"/>
      <c r="F674" s="71"/>
      <c r="G674" s="71"/>
      <c r="H674" s="71"/>
      <c r="I674" s="71"/>
      <c r="J674" s="71"/>
      <c r="K674" s="71"/>
      <c r="L674" s="71"/>
      <c r="M674" s="71"/>
      <c r="N674" s="71"/>
      <c r="O674" s="71"/>
      <c r="P674" s="71"/>
      <c r="Q674" s="148"/>
      <c r="R674" s="71"/>
      <c r="S674" s="71"/>
      <c r="T674" s="71"/>
      <c r="U674" s="71"/>
      <c r="V674" s="71"/>
      <c r="W674" s="71"/>
      <c r="X674" s="113"/>
      <c r="Y674" s="71"/>
      <c r="Z674" s="71"/>
      <c r="AA674" s="71"/>
    </row>
    <row r="675" spans="1:27" ht="14.25" customHeight="1" x14ac:dyDescent="0.25">
      <c r="A675" s="71"/>
      <c r="B675" s="71"/>
      <c r="C675" s="71"/>
      <c r="D675" s="71"/>
      <c r="E675" s="71"/>
      <c r="F675" s="71"/>
      <c r="G675" s="71"/>
      <c r="H675" s="71"/>
      <c r="I675" s="71"/>
      <c r="J675" s="71"/>
      <c r="K675" s="71"/>
      <c r="L675" s="71"/>
      <c r="M675" s="71"/>
      <c r="N675" s="71"/>
      <c r="O675" s="71"/>
      <c r="P675" s="71"/>
      <c r="Q675" s="148"/>
      <c r="R675" s="71"/>
      <c r="S675" s="71"/>
      <c r="T675" s="71"/>
      <c r="U675" s="71"/>
      <c r="V675" s="71"/>
      <c r="W675" s="71"/>
      <c r="X675" s="113"/>
      <c r="Y675" s="71"/>
      <c r="Z675" s="71"/>
      <c r="AA675" s="71"/>
    </row>
    <row r="676" spans="1:27" ht="14.25" customHeight="1" x14ac:dyDescent="0.25">
      <c r="A676" s="71"/>
      <c r="B676" s="71"/>
      <c r="C676" s="71"/>
      <c r="D676" s="71"/>
      <c r="E676" s="71"/>
      <c r="F676" s="71"/>
      <c r="G676" s="71"/>
      <c r="H676" s="71"/>
      <c r="I676" s="71"/>
      <c r="J676" s="71"/>
      <c r="K676" s="71"/>
      <c r="L676" s="71"/>
      <c r="M676" s="71"/>
      <c r="N676" s="71"/>
      <c r="O676" s="71"/>
      <c r="P676" s="71"/>
      <c r="Q676" s="148"/>
      <c r="R676" s="71"/>
      <c r="S676" s="71"/>
      <c r="T676" s="71"/>
      <c r="U676" s="71"/>
      <c r="V676" s="71"/>
      <c r="W676" s="71"/>
      <c r="X676" s="113"/>
      <c r="Y676" s="71"/>
      <c r="Z676" s="71"/>
      <c r="AA676" s="71"/>
    </row>
    <row r="677" spans="1:27" ht="14.25" customHeight="1" x14ac:dyDescent="0.25">
      <c r="A677" s="71"/>
      <c r="B677" s="71"/>
      <c r="C677" s="71"/>
      <c r="D677" s="71"/>
      <c r="E677" s="71"/>
      <c r="F677" s="71"/>
      <c r="G677" s="71"/>
      <c r="H677" s="71"/>
      <c r="I677" s="71"/>
      <c r="J677" s="71"/>
      <c r="K677" s="71"/>
      <c r="L677" s="71"/>
      <c r="M677" s="71"/>
      <c r="N677" s="71"/>
      <c r="O677" s="71"/>
      <c r="P677" s="71"/>
      <c r="Q677" s="148"/>
      <c r="R677" s="71"/>
      <c r="S677" s="71"/>
      <c r="T677" s="71"/>
      <c r="U677" s="71"/>
      <c r="V677" s="71"/>
      <c r="W677" s="71"/>
      <c r="X677" s="113"/>
      <c r="Y677" s="71"/>
      <c r="Z677" s="71"/>
      <c r="AA677" s="71"/>
    </row>
    <row r="678" spans="1:27" ht="14.25" customHeight="1" x14ac:dyDescent="0.25">
      <c r="A678" s="71"/>
      <c r="B678" s="71"/>
      <c r="C678" s="71"/>
      <c r="D678" s="71"/>
      <c r="E678" s="71"/>
      <c r="F678" s="71"/>
      <c r="G678" s="71"/>
      <c r="H678" s="71"/>
      <c r="I678" s="71"/>
      <c r="J678" s="71"/>
      <c r="K678" s="71"/>
      <c r="L678" s="71"/>
      <c r="M678" s="71"/>
      <c r="N678" s="71"/>
      <c r="O678" s="71"/>
      <c r="P678" s="71"/>
      <c r="Q678" s="148"/>
      <c r="R678" s="71"/>
      <c r="S678" s="71"/>
      <c r="T678" s="71"/>
      <c r="U678" s="71"/>
      <c r="V678" s="71"/>
      <c r="W678" s="71"/>
      <c r="X678" s="113"/>
      <c r="Y678" s="71"/>
      <c r="Z678" s="71"/>
      <c r="AA678" s="71"/>
    </row>
    <row r="679" spans="1:27" ht="14.25" customHeight="1" x14ac:dyDescent="0.25">
      <c r="A679" s="71"/>
      <c r="B679" s="71"/>
      <c r="C679" s="71"/>
      <c r="D679" s="71"/>
      <c r="E679" s="71"/>
      <c r="F679" s="71"/>
      <c r="G679" s="71"/>
      <c r="H679" s="71"/>
      <c r="I679" s="71"/>
      <c r="J679" s="71"/>
      <c r="K679" s="71"/>
      <c r="L679" s="71"/>
      <c r="M679" s="71"/>
      <c r="N679" s="71"/>
      <c r="O679" s="71"/>
      <c r="P679" s="71"/>
      <c r="Q679" s="148"/>
      <c r="R679" s="71"/>
      <c r="S679" s="71"/>
      <c r="T679" s="71"/>
      <c r="U679" s="71"/>
      <c r="V679" s="71"/>
      <c r="W679" s="71"/>
      <c r="X679" s="113"/>
      <c r="Y679" s="71"/>
      <c r="Z679" s="71"/>
      <c r="AA679" s="71"/>
    </row>
    <row r="680" spans="1:27" ht="14.25" customHeight="1" x14ac:dyDescent="0.25">
      <c r="A680" s="71"/>
      <c r="B680" s="71"/>
      <c r="C680" s="71"/>
      <c r="D680" s="71"/>
      <c r="E680" s="71"/>
      <c r="F680" s="71"/>
      <c r="G680" s="71"/>
      <c r="H680" s="71"/>
      <c r="I680" s="71"/>
      <c r="J680" s="71"/>
      <c r="K680" s="71"/>
      <c r="L680" s="71"/>
      <c r="M680" s="71"/>
      <c r="N680" s="71"/>
      <c r="O680" s="71"/>
      <c r="P680" s="71"/>
      <c r="Q680" s="148"/>
      <c r="R680" s="71"/>
      <c r="S680" s="71"/>
      <c r="T680" s="71"/>
      <c r="U680" s="71"/>
      <c r="V680" s="71"/>
      <c r="W680" s="71"/>
      <c r="X680" s="113"/>
      <c r="Y680" s="71"/>
      <c r="Z680" s="71"/>
      <c r="AA680" s="71"/>
    </row>
    <row r="681" spans="1:27" ht="14.25" customHeight="1" x14ac:dyDescent="0.25">
      <c r="A681" s="71"/>
      <c r="B681" s="71"/>
      <c r="C681" s="71"/>
      <c r="D681" s="71"/>
      <c r="E681" s="71"/>
      <c r="F681" s="71"/>
      <c r="G681" s="71"/>
      <c r="H681" s="71"/>
      <c r="I681" s="71"/>
      <c r="J681" s="71"/>
      <c r="K681" s="71"/>
      <c r="L681" s="71"/>
      <c r="M681" s="71"/>
      <c r="N681" s="71"/>
      <c r="O681" s="71"/>
      <c r="P681" s="71"/>
      <c r="Q681" s="148"/>
      <c r="R681" s="71"/>
      <c r="S681" s="71"/>
      <c r="T681" s="71"/>
      <c r="U681" s="71"/>
      <c r="V681" s="71"/>
      <c r="W681" s="71"/>
      <c r="X681" s="113"/>
      <c r="Y681" s="71"/>
      <c r="Z681" s="71"/>
      <c r="AA681" s="71"/>
    </row>
    <row r="682" spans="1:27" ht="14.25" customHeight="1" x14ac:dyDescent="0.25">
      <c r="A682" s="71"/>
      <c r="B682" s="71"/>
      <c r="C682" s="71"/>
      <c r="D682" s="71"/>
      <c r="E682" s="71"/>
      <c r="F682" s="71"/>
      <c r="G682" s="71"/>
      <c r="H682" s="71"/>
      <c r="I682" s="71"/>
      <c r="J682" s="71"/>
      <c r="K682" s="71"/>
      <c r="L682" s="71"/>
      <c r="M682" s="71"/>
      <c r="N682" s="71"/>
      <c r="O682" s="71"/>
      <c r="P682" s="71"/>
      <c r="Q682" s="148"/>
      <c r="R682" s="71"/>
      <c r="S682" s="71"/>
      <c r="T682" s="71"/>
      <c r="U682" s="71"/>
      <c r="V682" s="71"/>
      <c r="W682" s="71"/>
      <c r="X682" s="113"/>
      <c r="Y682" s="71"/>
      <c r="Z682" s="71"/>
      <c r="AA682" s="71"/>
    </row>
    <row r="683" spans="1:27" ht="14.25" customHeight="1" x14ac:dyDescent="0.25">
      <c r="A683" s="71"/>
      <c r="B683" s="71"/>
      <c r="C683" s="71"/>
      <c r="D683" s="71"/>
      <c r="E683" s="71"/>
      <c r="F683" s="71"/>
      <c r="G683" s="71"/>
      <c r="H683" s="71"/>
      <c r="I683" s="71"/>
      <c r="J683" s="71"/>
      <c r="K683" s="71"/>
      <c r="L683" s="71"/>
      <c r="M683" s="71"/>
      <c r="N683" s="71"/>
      <c r="O683" s="71"/>
      <c r="P683" s="71"/>
      <c r="Q683" s="148"/>
      <c r="R683" s="71"/>
      <c r="S683" s="71"/>
      <c r="T683" s="71"/>
      <c r="U683" s="71"/>
      <c r="V683" s="71"/>
      <c r="W683" s="71"/>
      <c r="X683" s="113"/>
      <c r="Y683" s="71"/>
      <c r="Z683" s="71"/>
      <c r="AA683" s="71"/>
    </row>
    <row r="684" spans="1:27" ht="14.25" customHeight="1" x14ac:dyDescent="0.25">
      <c r="A684" s="71"/>
      <c r="B684" s="71"/>
      <c r="C684" s="71"/>
      <c r="D684" s="71"/>
      <c r="E684" s="71"/>
      <c r="F684" s="71"/>
      <c r="G684" s="71"/>
      <c r="H684" s="71"/>
      <c r="I684" s="71"/>
      <c r="J684" s="71"/>
      <c r="K684" s="71"/>
      <c r="L684" s="71"/>
      <c r="M684" s="71"/>
      <c r="N684" s="71"/>
      <c r="O684" s="71"/>
      <c r="P684" s="71"/>
      <c r="Q684" s="148"/>
      <c r="R684" s="71"/>
      <c r="S684" s="71"/>
      <c r="T684" s="71"/>
      <c r="U684" s="71"/>
      <c r="V684" s="71"/>
      <c r="W684" s="71"/>
      <c r="X684" s="113"/>
      <c r="Y684" s="71"/>
      <c r="Z684" s="71"/>
      <c r="AA684" s="71"/>
    </row>
    <row r="685" spans="1:27" ht="14.25" customHeight="1" x14ac:dyDescent="0.25">
      <c r="A685" s="71"/>
      <c r="B685" s="71"/>
      <c r="C685" s="71"/>
      <c r="D685" s="71"/>
      <c r="E685" s="71"/>
      <c r="F685" s="71"/>
      <c r="G685" s="71"/>
      <c r="H685" s="71"/>
      <c r="I685" s="71"/>
      <c r="J685" s="71"/>
      <c r="K685" s="71"/>
      <c r="L685" s="71"/>
      <c r="M685" s="71"/>
      <c r="N685" s="71"/>
      <c r="O685" s="71"/>
      <c r="P685" s="71"/>
      <c r="Q685" s="148"/>
      <c r="R685" s="71"/>
      <c r="S685" s="71"/>
      <c r="T685" s="71"/>
      <c r="U685" s="71"/>
      <c r="V685" s="71"/>
      <c r="W685" s="71"/>
      <c r="X685" s="113"/>
      <c r="Y685" s="71"/>
      <c r="Z685" s="71"/>
      <c r="AA685" s="71"/>
    </row>
    <row r="686" spans="1:27" ht="14.25" customHeight="1" x14ac:dyDescent="0.25">
      <c r="A686" s="71"/>
      <c r="B686" s="71"/>
      <c r="C686" s="71"/>
      <c r="D686" s="71"/>
      <c r="E686" s="71"/>
      <c r="F686" s="71"/>
      <c r="G686" s="71"/>
      <c r="H686" s="71"/>
      <c r="I686" s="71"/>
      <c r="J686" s="71"/>
      <c r="K686" s="71"/>
      <c r="L686" s="71"/>
      <c r="M686" s="71"/>
      <c r="N686" s="71"/>
      <c r="O686" s="71"/>
      <c r="P686" s="71"/>
      <c r="Q686" s="148"/>
      <c r="R686" s="71"/>
      <c r="S686" s="71"/>
      <c r="T686" s="71"/>
      <c r="U686" s="71"/>
      <c r="V686" s="71"/>
      <c r="W686" s="71"/>
      <c r="X686" s="113"/>
      <c r="Y686" s="71"/>
      <c r="Z686" s="71"/>
      <c r="AA686" s="71"/>
    </row>
    <row r="687" spans="1:27" ht="14.25" customHeight="1" x14ac:dyDescent="0.25">
      <c r="A687" s="71"/>
      <c r="B687" s="71"/>
      <c r="C687" s="71"/>
      <c r="D687" s="71"/>
      <c r="E687" s="71"/>
      <c r="F687" s="71"/>
      <c r="G687" s="71"/>
      <c r="H687" s="71"/>
      <c r="I687" s="71"/>
      <c r="J687" s="71"/>
      <c r="K687" s="71"/>
      <c r="L687" s="71"/>
      <c r="M687" s="71"/>
      <c r="N687" s="71"/>
      <c r="O687" s="71"/>
      <c r="P687" s="71"/>
      <c r="Q687" s="148"/>
      <c r="R687" s="71"/>
      <c r="S687" s="71"/>
      <c r="T687" s="71"/>
      <c r="U687" s="71"/>
      <c r="V687" s="71"/>
      <c r="W687" s="71"/>
      <c r="X687" s="113"/>
      <c r="Y687" s="71"/>
      <c r="Z687" s="71"/>
      <c r="AA687" s="71"/>
    </row>
    <row r="688" spans="1:27" ht="14.25" customHeight="1" x14ac:dyDescent="0.25">
      <c r="A688" s="71"/>
      <c r="B688" s="71"/>
      <c r="C688" s="71"/>
      <c r="D688" s="71"/>
      <c r="E688" s="71"/>
      <c r="F688" s="71"/>
      <c r="G688" s="71"/>
      <c r="H688" s="71"/>
      <c r="I688" s="71"/>
      <c r="J688" s="71"/>
      <c r="K688" s="71"/>
      <c r="L688" s="71"/>
      <c r="M688" s="71"/>
      <c r="N688" s="71"/>
      <c r="O688" s="71"/>
      <c r="P688" s="71"/>
      <c r="Q688" s="148"/>
      <c r="R688" s="71"/>
      <c r="S688" s="71"/>
      <c r="T688" s="71"/>
      <c r="U688" s="71"/>
      <c r="V688" s="71"/>
      <c r="W688" s="71"/>
      <c r="X688" s="113"/>
      <c r="Y688" s="71"/>
      <c r="Z688" s="71"/>
      <c r="AA688" s="71"/>
    </row>
    <row r="689" spans="1:27" ht="14.25" customHeight="1" x14ac:dyDescent="0.25">
      <c r="A689" s="71"/>
      <c r="B689" s="71"/>
      <c r="C689" s="71"/>
      <c r="D689" s="71"/>
      <c r="E689" s="71"/>
      <c r="F689" s="71"/>
      <c r="G689" s="71"/>
      <c r="H689" s="71"/>
      <c r="I689" s="71"/>
      <c r="J689" s="71"/>
      <c r="K689" s="71"/>
      <c r="L689" s="71"/>
      <c r="M689" s="71"/>
      <c r="N689" s="71"/>
      <c r="O689" s="71"/>
      <c r="P689" s="71"/>
      <c r="Q689" s="148"/>
      <c r="R689" s="71"/>
      <c r="S689" s="71"/>
      <c r="T689" s="71"/>
      <c r="U689" s="71"/>
      <c r="V689" s="71"/>
      <c r="W689" s="71"/>
      <c r="X689" s="113"/>
      <c r="Y689" s="71"/>
      <c r="Z689" s="71"/>
      <c r="AA689" s="71"/>
    </row>
    <row r="690" spans="1:27" ht="14.25" customHeight="1" x14ac:dyDescent="0.25">
      <c r="A690" s="71"/>
      <c r="B690" s="71"/>
      <c r="C690" s="71"/>
      <c r="D690" s="71"/>
      <c r="E690" s="71"/>
      <c r="F690" s="71"/>
      <c r="G690" s="71"/>
      <c r="H690" s="71"/>
      <c r="I690" s="71"/>
      <c r="J690" s="71"/>
      <c r="K690" s="71"/>
      <c r="L690" s="71"/>
      <c r="M690" s="71"/>
      <c r="N690" s="71"/>
      <c r="O690" s="71"/>
      <c r="P690" s="71"/>
      <c r="Q690" s="148"/>
      <c r="R690" s="71"/>
      <c r="S690" s="71"/>
      <c r="T690" s="71"/>
      <c r="U690" s="71"/>
      <c r="V690" s="71"/>
      <c r="W690" s="71"/>
      <c r="X690" s="113"/>
      <c r="Y690" s="71"/>
      <c r="Z690" s="71"/>
      <c r="AA690" s="71"/>
    </row>
    <row r="691" spans="1:27" ht="14.25" customHeight="1" x14ac:dyDescent="0.25">
      <c r="A691" s="71"/>
      <c r="B691" s="71"/>
      <c r="C691" s="71"/>
      <c r="D691" s="71"/>
      <c r="E691" s="71"/>
      <c r="F691" s="71"/>
      <c r="G691" s="71"/>
      <c r="H691" s="71"/>
      <c r="I691" s="71"/>
      <c r="J691" s="71"/>
      <c r="K691" s="71"/>
      <c r="L691" s="71"/>
      <c r="M691" s="71"/>
      <c r="N691" s="71"/>
      <c r="O691" s="71"/>
      <c r="P691" s="71"/>
      <c r="Q691" s="148"/>
      <c r="R691" s="71"/>
      <c r="S691" s="71"/>
      <c r="T691" s="71"/>
      <c r="U691" s="71"/>
      <c r="V691" s="71"/>
      <c r="W691" s="71"/>
      <c r="X691" s="113"/>
      <c r="Y691" s="71"/>
      <c r="Z691" s="71"/>
      <c r="AA691" s="71"/>
    </row>
    <row r="692" spans="1:27" ht="14.25" customHeight="1" x14ac:dyDescent="0.25">
      <c r="A692" s="71"/>
      <c r="B692" s="71"/>
      <c r="C692" s="71"/>
      <c r="D692" s="71"/>
      <c r="E692" s="71"/>
      <c r="F692" s="71"/>
      <c r="G692" s="71"/>
      <c r="H692" s="71"/>
      <c r="I692" s="71"/>
      <c r="J692" s="71"/>
      <c r="K692" s="71"/>
      <c r="L692" s="71"/>
      <c r="M692" s="71"/>
      <c r="N692" s="71"/>
      <c r="O692" s="71"/>
      <c r="P692" s="71"/>
      <c r="Q692" s="148"/>
      <c r="R692" s="71"/>
      <c r="S692" s="71"/>
      <c r="T692" s="71"/>
      <c r="U692" s="71"/>
      <c r="V692" s="71"/>
      <c r="W692" s="71"/>
      <c r="X692" s="113"/>
      <c r="Y692" s="71"/>
      <c r="Z692" s="71"/>
      <c r="AA692" s="71"/>
    </row>
    <row r="693" spans="1:27" ht="14.25" customHeight="1" x14ac:dyDescent="0.25">
      <c r="A693" s="71"/>
      <c r="B693" s="71"/>
      <c r="C693" s="71"/>
      <c r="D693" s="71"/>
      <c r="E693" s="71"/>
      <c r="F693" s="71"/>
      <c r="G693" s="71"/>
      <c r="H693" s="71"/>
      <c r="I693" s="71"/>
      <c r="J693" s="71"/>
      <c r="K693" s="71"/>
      <c r="L693" s="71"/>
      <c r="M693" s="71"/>
      <c r="N693" s="71"/>
      <c r="O693" s="71"/>
      <c r="P693" s="71"/>
      <c r="Q693" s="148"/>
      <c r="R693" s="71"/>
      <c r="S693" s="71"/>
      <c r="T693" s="71"/>
      <c r="U693" s="71"/>
      <c r="V693" s="71"/>
      <c r="W693" s="71"/>
      <c r="X693" s="113"/>
      <c r="Y693" s="71"/>
      <c r="Z693" s="71"/>
      <c r="AA693" s="71"/>
    </row>
    <row r="694" spans="1:27" ht="14.25" customHeight="1" x14ac:dyDescent="0.25">
      <c r="A694" s="71"/>
      <c r="B694" s="71"/>
      <c r="C694" s="71"/>
      <c r="D694" s="71"/>
      <c r="E694" s="71"/>
      <c r="F694" s="71"/>
      <c r="G694" s="71"/>
      <c r="H694" s="71"/>
      <c r="I694" s="71"/>
      <c r="J694" s="71"/>
      <c r="K694" s="71"/>
      <c r="L694" s="71"/>
      <c r="M694" s="71"/>
      <c r="N694" s="71"/>
      <c r="O694" s="71"/>
      <c r="P694" s="71"/>
      <c r="Q694" s="148"/>
      <c r="R694" s="71"/>
      <c r="S694" s="71"/>
      <c r="T694" s="71"/>
      <c r="U694" s="71"/>
      <c r="V694" s="71"/>
      <c r="W694" s="71"/>
      <c r="X694" s="113"/>
      <c r="Y694" s="71"/>
      <c r="Z694" s="71"/>
      <c r="AA694" s="71"/>
    </row>
    <row r="695" spans="1:27" ht="14.25" customHeight="1" x14ac:dyDescent="0.25">
      <c r="A695" s="71"/>
      <c r="B695" s="71"/>
      <c r="C695" s="71"/>
      <c r="D695" s="71"/>
      <c r="E695" s="71"/>
      <c r="F695" s="71"/>
      <c r="G695" s="71"/>
      <c r="H695" s="71"/>
      <c r="I695" s="71"/>
      <c r="J695" s="71"/>
      <c r="K695" s="71"/>
      <c r="L695" s="71"/>
      <c r="M695" s="71"/>
      <c r="N695" s="71"/>
      <c r="O695" s="71"/>
      <c r="P695" s="71"/>
      <c r="Q695" s="148"/>
      <c r="R695" s="71"/>
      <c r="S695" s="71"/>
      <c r="T695" s="71"/>
      <c r="U695" s="71"/>
      <c r="V695" s="71"/>
      <c r="W695" s="71"/>
      <c r="X695" s="113"/>
      <c r="Y695" s="71"/>
      <c r="Z695" s="71"/>
      <c r="AA695" s="71"/>
    </row>
    <row r="696" spans="1:27" ht="14.25" customHeight="1" x14ac:dyDescent="0.25">
      <c r="A696" s="71"/>
      <c r="B696" s="71"/>
      <c r="C696" s="71"/>
      <c r="D696" s="71"/>
      <c r="E696" s="71"/>
      <c r="F696" s="71"/>
      <c r="G696" s="71"/>
      <c r="H696" s="71"/>
      <c r="I696" s="71"/>
      <c r="J696" s="71"/>
      <c r="K696" s="71"/>
      <c r="L696" s="71"/>
      <c r="M696" s="71"/>
      <c r="N696" s="71"/>
      <c r="O696" s="71"/>
      <c r="P696" s="71"/>
      <c r="Q696" s="148"/>
      <c r="R696" s="71"/>
      <c r="S696" s="71"/>
      <c r="T696" s="71"/>
      <c r="U696" s="71"/>
      <c r="V696" s="71"/>
      <c r="W696" s="71"/>
      <c r="X696" s="113"/>
      <c r="Y696" s="71"/>
      <c r="Z696" s="71"/>
      <c r="AA696" s="71"/>
    </row>
    <row r="697" spans="1:27" ht="14.25" customHeight="1" x14ac:dyDescent="0.25">
      <c r="A697" s="71"/>
      <c r="B697" s="71"/>
      <c r="C697" s="71"/>
      <c r="D697" s="71"/>
      <c r="E697" s="71"/>
      <c r="F697" s="71"/>
      <c r="G697" s="71"/>
      <c r="H697" s="71"/>
      <c r="I697" s="71"/>
      <c r="J697" s="71"/>
      <c r="K697" s="71"/>
      <c r="L697" s="71"/>
      <c r="M697" s="71"/>
      <c r="N697" s="71"/>
      <c r="O697" s="71"/>
      <c r="P697" s="71"/>
      <c r="Q697" s="148"/>
      <c r="R697" s="71"/>
      <c r="S697" s="71"/>
      <c r="T697" s="71"/>
      <c r="U697" s="71"/>
      <c r="V697" s="71"/>
      <c r="W697" s="71"/>
      <c r="X697" s="113"/>
      <c r="Y697" s="71"/>
      <c r="Z697" s="71"/>
      <c r="AA697" s="71"/>
    </row>
    <row r="698" spans="1:27" ht="14.25" customHeight="1" x14ac:dyDescent="0.25">
      <c r="A698" s="71"/>
      <c r="B698" s="71"/>
      <c r="C698" s="71"/>
      <c r="D698" s="71"/>
      <c r="E698" s="71"/>
      <c r="F698" s="71"/>
      <c r="G698" s="71"/>
      <c r="H698" s="71"/>
      <c r="I698" s="71"/>
      <c r="J698" s="71"/>
      <c r="K698" s="71"/>
      <c r="L698" s="71"/>
      <c r="M698" s="71"/>
      <c r="N698" s="71"/>
      <c r="O698" s="71"/>
      <c r="P698" s="71"/>
      <c r="Q698" s="148"/>
      <c r="R698" s="71"/>
      <c r="S698" s="71"/>
      <c r="T698" s="71"/>
      <c r="U698" s="71"/>
      <c r="V698" s="71"/>
      <c r="W698" s="71"/>
      <c r="X698" s="113"/>
      <c r="Y698" s="71"/>
      <c r="Z698" s="71"/>
      <c r="AA698" s="71"/>
    </row>
    <row r="699" spans="1:27" ht="14.25" customHeight="1" x14ac:dyDescent="0.25">
      <c r="A699" s="71"/>
      <c r="B699" s="71"/>
      <c r="C699" s="71"/>
      <c r="D699" s="71"/>
      <c r="E699" s="71"/>
      <c r="F699" s="71"/>
      <c r="G699" s="71"/>
      <c r="H699" s="71"/>
      <c r="I699" s="71"/>
      <c r="J699" s="71"/>
      <c r="K699" s="71"/>
      <c r="L699" s="71"/>
      <c r="M699" s="71"/>
      <c r="N699" s="71"/>
      <c r="O699" s="71"/>
      <c r="P699" s="71"/>
      <c r="Q699" s="148"/>
      <c r="R699" s="71"/>
      <c r="S699" s="71"/>
      <c r="T699" s="71"/>
      <c r="U699" s="71"/>
      <c r="V699" s="71"/>
      <c r="W699" s="71"/>
      <c r="X699" s="113"/>
      <c r="Y699" s="71"/>
      <c r="Z699" s="71"/>
      <c r="AA699" s="71"/>
    </row>
    <row r="700" spans="1:27" ht="14.25" customHeight="1" x14ac:dyDescent="0.25">
      <c r="A700" s="71"/>
      <c r="B700" s="71"/>
      <c r="C700" s="71"/>
      <c r="D700" s="71"/>
      <c r="E700" s="71"/>
      <c r="F700" s="71"/>
      <c r="G700" s="71"/>
      <c r="H700" s="71"/>
      <c r="I700" s="71"/>
      <c r="J700" s="71"/>
      <c r="K700" s="71"/>
      <c r="L700" s="71"/>
      <c r="M700" s="71"/>
      <c r="N700" s="71"/>
      <c r="O700" s="71"/>
      <c r="P700" s="71"/>
      <c r="Q700" s="148"/>
      <c r="R700" s="71"/>
      <c r="S700" s="71"/>
      <c r="T700" s="71"/>
      <c r="U700" s="71"/>
      <c r="V700" s="71"/>
      <c r="W700" s="71"/>
      <c r="X700" s="113"/>
      <c r="Y700" s="71"/>
      <c r="Z700" s="71"/>
      <c r="AA700" s="71"/>
    </row>
    <row r="701" spans="1:27" ht="14.25" customHeight="1" x14ac:dyDescent="0.25">
      <c r="A701" s="71"/>
      <c r="B701" s="71"/>
      <c r="C701" s="71"/>
      <c r="D701" s="71"/>
      <c r="E701" s="71"/>
      <c r="F701" s="71"/>
      <c r="G701" s="71"/>
      <c r="H701" s="71"/>
      <c r="I701" s="71"/>
      <c r="J701" s="71"/>
      <c r="K701" s="71"/>
      <c r="L701" s="71"/>
      <c r="M701" s="71"/>
      <c r="N701" s="71"/>
      <c r="O701" s="71"/>
      <c r="P701" s="71"/>
      <c r="Q701" s="148"/>
      <c r="R701" s="71"/>
      <c r="S701" s="71"/>
      <c r="T701" s="71"/>
      <c r="U701" s="71"/>
      <c r="V701" s="71"/>
      <c r="W701" s="71"/>
      <c r="X701" s="113"/>
      <c r="Y701" s="71"/>
      <c r="Z701" s="71"/>
      <c r="AA701" s="71"/>
    </row>
    <row r="702" spans="1:27" ht="14.25" customHeight="1" x14ac:dyDescent="0.25">
      <c r="A702" s="71"/>
      <c r="B702" s="71"/>
      <c r="C702" s="71"/>
      <c r="D702" s="71"/>
      <c r="E702" s="71"/>
      <c r="F702" s="71"/>
      <c r="G702" s="71"/>
      <c r="H702" s="71"/>
      <c r="I702" s="71"/>
      <c r="J702" s="71"/>
      <c r="K702" s="71"/>
      <c r="L702" s="71"/>
      <c r="M702" s="71"/>
      <c r="N702" s="71"/>
      <c r="O702" s="71"/>
      <c r="P702" s="71"/>
      <c r="Q702" s="148"/>
      <c r="R702" s="71"/>
      <c r="S702" s="71"/>
      <c r="T702" s="71"/>
      <c r="U702" s="71"/>
      <c r="V702" s="71"/>
      <c r="W702" s="71"/>
      <c r="X702" s="113"/>
      <c r="Y702" s="71"/>
      <c r="Z702" s="71"/>
      <c r="AA702" s="71"/>
    </row>
    <row r="703" spans="1:27" ht="14.25" customHeight="1" x14ac:dyDescent="0.25">
      <c r="A703" s="71"/>
      <c r="B703" s="71"/>
      <c r="C703" s="71"/>
      <c r="D703" s="71"/>
      <c r="E703" s="71"/>
      <c r="F703" s="71"/>
      <c r="G703" s="71"/>
      <c r="H703" s="71"/>
      <c r="I703" s="71"/>
      <c r="J703" s="71"/>
      <c r="K703" s="71"/>
      <c r="L703" s="71"/>
      <c r="M703" s="71"/>
      <c r="N703" s="71"/>
      <c r="O703" s="71"/>
      <c r="P703" s="71"/>
      <c r="Q703" s="148"/>
      <c r="R703" s="71"/>
      <c r="S703" s="71"/>
      <c r="T703" s="71"/>
      <c r="U703" s="71"/>
      <c r="V703" s="71"/>
      <c r="W703" s="71"/>
      <c r="X703" s="113"/>
      <c r="Y703" s="71"/>
      <c r="Z703" s="71"/>
      <c r="AA703" s="71"/>
    </row>
    <row r="704" spans="1:27" ht="14.25" customHeight="1" x14ac:dyDescent="0.25">
      <c r="A704" s="71"/>
      <c r="B704" s="71"/>
      <c r="C704" s="71"/>
      <c r="D704" s="71"/>
      <c r="E704" s="71"/>
      <c r="F704" s="71"/>
      <c r="G704" s="71"/>
      <c r="H704" s="71"/>
      <c r="I704" s="71"/>
      <c r="J704" s="71"/>
      <c r="K704" s="71"/>
      <c r="L704" s="71"/>
      <c r="M704" s="71"/>
      <c r="N704" s="71"/>
      <c r="O704" s="71"/>
      <c r="P704" s="71"/>
      <c r="Q704" s="148"/>
      <c r="R704" s="71"/>
      <c r="S704" s="71"/>
      <c r="T704" s="71"/>
      <c r="U704" s="71"/>
      <c r="V704" s="71"/>
      <c r="W704" s="71"/>
      <c r="X704" s="113"/>
      <c r="Y704" s="71"/>
      <c r="Z704" s="71"/>
      <c r="AA704" s="71"/>
    </row>
    <row r="705" spans="1:27" ht="14.25" customHeight="1" x14ac:dyDescent="0.25">
      <c r="A705" s="71"/>
      <c r="B705" s="71"/>
      <c r="C705" s="71"/>
      <c r="D705" s="71"/>
      <c r="E705" s="71"/>
      <c r="F705" s="71"/>
      <c r="G705" s="71"/>
      <c r="H705" s="71"/>
      <c r="I705" s="71"/>
      <c r="J705" s="71"/>
      <c r="K705" s="71"/>
      <c r="L705" s="71"/>
      <c r="M705" s="71"/>
      <c r="N705" s="71"/>
      <c r="O705" s="71"/>
      <c r="P705" s="71"/>
      <c r="Q705" s="148"/>
      <c r="R705" s="71"/>
      <c r="S705" s="71"/>
      <c r="T705" s="71"/>
      <c r="U705" s="71"/>
      <c r="V705" s="71"/>
      <c r="W705" s="71"/>
      <c r="X705" s="113"/>
      <c r="Y705" s="71"/>
      <c r="Z705" s="71"/>
      <c r="AA705" s="71"/>
    </row>
    <row r="706" spans="1:27" ht="14.25" customHeight="1" x14ac:dyDescent="0.25">
      <c r="A706" s="71"/>
      <c r="B706" s="71"/>
      <c r="C706" s="71"/>
      <c r="D706" s="71"/>
      <c r="E706" s="71"/>
      <c r="F706" s="71"/>
      <c r="G706" s="71"/>
      <c r="H706" s="71"/>
      <c r="I706" s="71"/>
      <c r="J706" s="71"/>
      <c r="K706" s="71"/>
      <c r="L706" s="71"/>
      <c r="M706" s="71"/>
      <c r="N706" s="71"/>
      <c r="O706" s="71"/>
      <c r="P706" s="71"/>
      <c r="Q706" s="148"/>
      <c r="R706" s="71"/>
      <c r="S706" s="71"/>
      <c r="T706" s="71"/>
      <c r="U706" s="71"/>
      <c r="V706" s="71"/>
      <c r="W706" s="71"/>
      <c r="X706" s="113"/>
      <c r="Y706" s="71"/>
      <c r="Z706" s="71"/>
      <c r="AA706" s="71"/>
    </row>
    <row r="707" spans="1:27" ht="14.25" customHeight="1" x14ac:dyDescent="0.25">
      <c r="A707" s="71"/>
      <c r="B707" s="71"/>
      <c r="C707" s="71"/>
      <c r="D707" s="71"/>
      <c r="E707" s="71"/>
      <c r="F707" s="71"/>
      <c r="G707" s="71"/>
      <c r="H707" s="71"/>
      <c r="I707" s="71"/>
      <c r="J707" s="71"/>
      <c r="K707" s="71"/>
      <c r="L707" s="71"/>
      <c r="M707" s="71"/>
      <c r="N707" s="71"/>
      <c r="O707" s="71"/>
      <c r="P707" s="71"/>
      <c r="Q707" s="148"/>
      <c r="R707" s="71"/>
      <c r="S707" s="71"/>
      <c r="T707" s="71"/>
      <c r="U707" s="71"/>
      <c r="V707" s="71"/>
      <c r="W707" s="71"/>
      <c r="X707" s="113"/>
      <c r="Y707" s="71"/>
      <c r="Z707" s="71"/>
      <c r="AA707" s="71"/>
    </row>
    <row r="708" spans="1:27" ht="14.25" customHeight="1" x14ac:dyDescent="0.25">
      <c r="A708" s="71"/>
      <c r="B708" s="71"/>
      <c r="C708" s="71"/>
      <c r="D708" s="71"/>
      <c r="E708" s="71"/>
      <c r="F708" s="71"/>
      <c r="G708" s="71"/>
      <c r="H708" s="71"/>
      <c r="I708" s="71"/>
      <c r="J708" s="71"/>
      <c r="K708" s="71"/>
      <c r="L708" s="71"/>
      <c r="M708" s="71"/>
      <c r="N708" s="71"/>
      <c r="O708" s="71"/>
      <c r="P708" s="71"/>
      <c r="Q708" s="148"/>
      <c r="R708" s="71"/>
      <c r="S708" s="71"/>
      <c r="T708" s="71"/>
      <c r="U708" s="71"/>
      <c r="V708" s="71"/>
      <c r="W708" s="71"/>
      <c r="X708" s="113"/>
      <c r="Y708" s="71"/>
      <c r="Z708" s="71"/>
      <c r="AA708" s="71"/>
    </row>
    <row r="709" spans="1:27" ht="14.25" customHeight="1" x14ac:dyDescent="0.25">
      <c r="A709" s="71"/>
      <c r="B709" s="71"/>
      <c r="C709" s="71"/>
      <c r="D709" s="71"/>
      <c r="E709" s="71"/>
      <c r="F709" s="71"/>
      <c r="G709" s="71"/>
      <c r="H709" s="71"/>
      <c r="I709" s="71"/>
      <c r="J709" s="71"/>
      <c r="K709" s="71"/>
      <c r="L709" s="71"/>
      <c r="M709" s="71"/>
      <c r="N709" s="71"/>
      <c r="O709" s="71"/>
      <c r="P709" s="71"/>
      <c r="Q709" s="148"/>
      <c r="R709" s="71"/>
      <c r="S709" s="71"/>
      <c r="T709" s="71"/>
      <c r="U709" s="71"/>
      <c r="V709" s="71"/>
      <c r="W709" s="71"/>
      <c r="X709" s="113"/>
      <c r="Y709" s="71"/>
      <c r="Z709" s="71"/>
      <c r="AA709" s="71"/>
    </row>
    <row r="710" spans="1:27" ht="14.25" customHeight="1" x14ac:dyDescent="0.25">
      <c r="A710" s="71"/>
      <c r="B710" s="71"/>
      <c r="C710" s="71"/>
      <c r="D710" s="71"/>
      <c r="E710" s="71"/>
      <c r="F710" s="71"/>
      <c r="G710" s="71"/>
      <c r="H710" s="71"/>
      <c r="I710" s="71"/>
      <c r="J710" s="71"/>
      <c r="K710" s="71"/>
      <c r="L710" s="71"/>
      <c r="M710" s="71"/>
      <c r="N710" s="71"/>
      <c r="O710" s="71"/>
      <c r="P710" s="71"/>
      <c r="Q710" s="148"/>
      <c r="R710" s="71"/>
      <c r="S710" s="71"/>
      <c r="T710" s="71"/>
      <c r="U710" s="71"/>
      <c r="V710" s="71"/>
      <c r="W710" s="71"/>
      <c r="X710" s="113"/>
      <c r="Y710" s="71"/>
      <c r="Z710" s="71"/>
      <c r="AA710" s="71"/>
    </row>
    <row r="711" spans="1:27" ht="14.25" customHeight="1" x14ac:dyDescent="0.25">
      <c r="A711" s="71"/>
      <c r="B711" s="71"/>
      <c r="C711" s="71"/>
      <c r="D711" s="71"/>
      <c r="E711" s="71"/>
      <c r="F711" s="71"/>
      <c r="G711" s="71"/>
      <c r="H711" s="71"/>
      <c r="I711" s="71"/>
      <c r="J711" s="71"/>
      <c r="K711" s="71"/>
      <c r="L711" s="71"/>
      <c r="M711" s="71"/>
      <c r="N711" s="71"/>
      <c r="O711" s="71"/>
      <c r="P711" s="71"/>
      <c r="Q711" s="148"/>
      <c r="R711" s="71"/>
      <c r="S711" s="71"/>
      <c r="T711" s="71"/>
      <c r="U711" s="71"/>
      <c r="V711" s="71"/>
      <c r="W711" s="71"/>
      <c r="X711" s="113"/>
      <c r="Y711" s="71"/>
      <c r="Z711" s="71"/>
      <c r="AA711" s="71"/>
    </row>
    <row r="712" spans="1:27" ht="14.25" customHeight="1" x14ac:dyDescent="0.25">
      <c r="A712" s="71"/>
      <c r="B712" s="71"/>
      <c r="C712" s="71"/>
      <c r="D712" s="71"/>
      <c r="E712" s="71"/>
      <c r="F712" s="71"/>
      <c r="G712" s="71"/>
      <c r="H712" s="71"/>
      <c r="I712" s="71"/>
      <c r="J712" s="71"/>
      <c r="K712" s="71"/>
      <c r="L712" s="71"/>
      <c r="M712" s="71"/>
      <c r="N712" s="71"/>
      <c r="O712" s="71"/>
      <c r="P712" s="71"/>
      <c r="Q712" s="148"/>
      <c r="R712" s="71"/>
      <c r="S712" s="71"/>
      <c r="T712" s="71"/>
      <c r="U712" s="71"/>
      <c r="V712" s="71"/>
      <c r="W712" s="71"/>
      <c r="X712" s="113"/>
      <c r="Y712" s="71"/>
      <c r="Z712" s="71"/>
      <c r="AA712" s="71"/>
    </row>
    <row r="713" spans="1:27" ht="14.25" customHeight="1" x14ac:dyDescent="0.25">
      <c r="A713" s="71"/>
      <c r="B713" s="71"/>
      <c r="C713" s="71"/>
      <c r="D713" s="71"/>
      <c r="E713" s="71"/>
      <c r="F713" s="71"/>
      <c r="G713" s="71"/>
      <c r="H713" s="71"/>
      <c r="I713" s="71"/>
      <c r="J713" s="71"/>
      <c r="K713" s="71"/>
      <c r="L713" s="71"/>
      <c r="M713" s="71"/>
      <c r="N713" s="71"/>
      <c r="O713" s="71"/>
      <c r="P713" s="71"/>
      <c r="Q713" s="148"/>
      <c r="R713" s="71"/>
      <c r="S713" s="71"/>
      <c r="T713" s="71"/>
      <c r="U713" s="71"/>
      <c r="V713" s="71"/>
      <c r="W713" s="71"/>
      <c r="X713" s="113"/>
      <c r="Y713" s="71"/>
      <c r="Z713" s="71"/>
      <c r="AA713" s="71"/>
    </row>
    <row r="714" spans="1:27" ht="14.25" customHeight="1" x14ac:dyDescent="0.25">
      <c r="A714" s="71"/>
      <c r="B714" s="71"/>
      <c r="C714" s="71"/>
      <c r="D714" s="71"/>
      <c r="E714" s="71"/>
      <c r="F714" s="71"/>
      <c r="G714" s="71"/>
      <c r="H714" s="71"/>
      <c r="I714" s="71"/>
      <c r="J714" s="71"/>
      <c r="K714" s="71"/>
      <c r="L714" s="71"/>
      <c r="M714" s="71"/>
      <c r="N714" s="71"/>
      <c r="O714" s="71"/>
      <c r="P714" s="71"/>
      <c r="Q714" s="148"/>
      <c r="R714" s="71"/>
      <c r="S714" s="71"/>
      <c r="T714" s="71"/>
      <c r="U714" s="71"/>
      <c r="V714" s="71"/>
      <c r="W714" s="71"/>
      <c r="X714" s="113"/>
      <c r="Y714" s="71"/>
      <c r="Z714" s="71"/>
      <c r="AA714" s="71"/>
    </row>
    <row r="715" spans="1:27" ht="14.25" customHeight="1" x14ac:dyDescent="0.25">
      <c r="A715" s="71"/>
      <c r="B715" s="71"/>
      <c r="C715" s="71"/>
      <c r="D715" s="71"/>
      <c r="E715" s="71"/>
      <c r="F715" s="71"/>
      <c r="G715" s="71"/>
      <c r="H715" s="71"/>
      <c r="I715" s="71"/>
      <c r="J715" s="71"/>
      <c r="K715" s="71"/>
      <c r="L715" s="71"/>
      <c r="M715" s="71"/>
      <c r="N715" s="71"/>
      <c r="O715" s="71"/>
      <c r="P715" s="71"/>
      <c r="Q715" s="148"/>
      <c r="R715" s="71"/>
      <c r="S715" s="71"/>
      <c r="T715" s="71"/>
      <c r="U715" s="71"/>
      <c r="V715" s="71"/>
      <c r="W715" s="71"/>
      <c r="X715" s="113"/>
      <c r="Y715" s="71"/>
      <c r="Z715" s="71"/>
      <c r="AA715" s="71"/>
    </row>
    <row r="716" spans="1:27" ht="14.25" customHeight="1" x14ac:dyDescent="0.25">
      <c r="A716" s="71"/>
      <c r="B716" s="71"/>
      <c r="C716" s="71"/>
      <c r="D716" s="71"/>
      <c r="E716" s="71"/>
      <c r="F716" s="71"/>
      <c r="G716" s="71"/>
      <c r="H716" s="71"/>
      <c r="I716" s="71"/>
      <c r="J716" s="71"/>
      <c r="K716" s="71"/>
      <c r="L716" s="71"/>
      <c r="M716" s="71"/>
      <c r="N716" s="71"/>
      <c r="O716" s="71"/>
      <c r="P716" s="71"/>
      <c r="Q716" s="148"/>
      <c r="R716" s="71"/>
      <c r="S716" s="71"/>
      <c r="T716" s="71"/>
      <c r="U716" s="71"/>
      <c r="V716" s="71"/>
      <c r="W716" s="71"/>
      <c r="X716" s="113"/>
      <c r="Y716" s="71"/>
      <c r="Z716" s="71"/>
      <c r="AA716" s="71"/>
    </row>
    <row r="717" spans="1:27" ht="14.25" customHeight="1" x14ac:dyDescent="0.25">
      <c r="A717" s="71"/>
      <c r="B717" s="71"/>
      <c r="C717" s="71"/>
      <c r="D717" s="71"/>
      <c r="E717" s="71"/>
      <c r="F717" s="71"/>
      <c r="G717" s="71"/>
      <c r="H717" s="71"/>
      <c r="I717" s="71"/>
      <c r="J717" s="71"/>
      <c r="K717" s="71"/>
      <c r="L717" s="71"/>
      <c r="M717" s="71"/>
      <c r="N717" s="71"/>
      <c r="O717" s="71"/>
      <c r="P717" s="71"/>
      <c r="Q717" s="148"/>
      <c r="R717" s="71"/>
      <c r="S717" s="71"/>
      <c r="T717" s="71"/>
      <c r="U717" s="71"/>
      <c r="V717" s="71"/>
      <c r="W717" s="71"/>
      <c r="X717" s="113"/>
      <c r="Y717" s="71"/>
      <c r="Z717" s="71"/>
      <c r="AA717" s="71"/>
    </row>
    <row r="718" spans="1:27" ht="14.25" customHeight="1" x14ac:dyDescent="0.25">
      <c r="A718" s="71"/>
      <c r="B718" s="71"/>
      <c r="C718" s="71"/>
      <c r="D718" s="71"/>
      <c r="E718" s="71"/>
      <c r="F718" s="71"/>
      <c r="G718" s="71"/>
      <c r="H718" s="71"/>
      <c r="I718" s="71"/>
      <c r="J718" s="71"/>
      <c r="K718" s="71"/>
      <c r="L718" s="71"/>
      <c r="M718" s="71"/>
      <c r="N718" s="71"/>
      <c r="O718" s="71"/>
      <c r="P718" s="71"/>
      <c r="Q718" s="148"/>
      <c r="R718" s="71"/>
      <c r="S718" s="71"/>
      <c r="T718" s="71"/>
      <c r="U718" s="71"/>
      <c r="V718" s="71"/>
      <c r="W718" s="71"/>
      <c r="X718" s="113"/>
      <c r="Y718" s="71"/>
      <c r="Z718" s="71"/>
      <c r="AA718" s="71"/>
    </row>
    <row r="719" spans="1:27" ht="14.25" customHeight="1" x14ac:dyDescent="0.25">
      <c r="A719" s="71"/>
      <c r="B719" s="71"/>
      <c r="C719" s="71"/>
      <c r="D719" s="71"/>
      <c r="E719" s="71"/>
      <c r="F719" s="71"/>
      <c r="G719" s="71"/>
      <c r="H719" s="71"/>
      <c r="I719" s="71"/>
      <c r="J719" s="71"/>
      <c r="K719" s="71"/>
      <c r="L719" s="71"/>
      <c r="M719" s="71"/>
      <c r="N719" s="71"/>
      <c r="O719" s="71"/>
      <c r="P719" s="71"/>
      <c r="Q719" s="148"/>
      <c r="R719" s="71"/>
      <c r="S719" s="71"/>
      <c r="T719" s="71"/>
      <c r="U719" s="71"/>
      <c r="V719" s="71"/>
      <c r="W719" s="71"/>
      <c r="X719" s="113"/>
      <c r="Y719" s="71"/>
      <c r="Z719" s="71"/>
      <c r="AA719" s="71"/>
    </row>
    <row r="720" spans="1:27" ht="14.25" customHeight="1" x14ac:dyDescent="0.25">
      <c r="A720" s="71"/>
      <c r="B720" s="71"/>
      <c r="C720" s="71"/>
      <c r="D720" s="71"/>
      <c r="E720" s="71"/>
      <c r="F720" s="71"/>
      <c r="G720" s="71"/>
      <c r="H720" s="71"/>
      <c r="I720" s="71"/>
      <c r="J720" s="71"/>
      <c r="K720" s="71"/>
      <c r="L720" s="71"/>
      <c r="M720" s="71"/>
      <c r="N720" s="71"/>
      <c r="O720" s="71"/>
      <c r="P720" s="71"/>
      <c r="Q720" s="148"/>
      <c r="R720" s="71"/>
      <c r="S720" s="71"/>
      <c r="T720" s="71"/>
      <c r="U720" s="71"/>
      <c r="V720" s="71"/>
      <c r="W720" s="71"/>
      <c r="X720" s="113"/>
      <c r="Y720" s="71"/>
      <c r="Z720" s="71"/>
      <c r="AA720" s="71"/>
    </row>
    <row r="721" spans="1:27" ht="14.25" customHeight="1" x14ac:dyDescent="0.25">
      <c r="A721" s="71"/>
      <c r="B721" s="71"/>
      <c r="C721" s="71"/>
      <c r="D721" s="71"/>
      <c r="E721" s="71"/>
      <c r="F721" s="71"/>
      <c r="G721" s="71"/>
      <c r="H721" s="71"/>
      <c r="I721" s="71"/>
      <c r="J721" s="71"/>
      <c r="K721" s="71"/>
      <c r="L721" s="71"/>
      <c r="M721" s="71"/>
      <c r="N721" s="71"/>
      <c r="O721" s="71"/>
      <c r="P721" s="71"/>
      <c r="Q721" s="148"/>
      <c r="R721" s="71"/>
      <c r="S721" s="71"/>
      <c r="T721" s="71"/>
      <c r="U721" s="71"/>
      <c r="V721" s="71"/>
      <c r="W721" s="71"/>
      <c r="X721" s="113"/>
      <c r="Y721" s="71"/>
      <c r="Z721" s="71"/>
      <c r="AA721" s="71"/>
    </row>
    <row r="722" spans="1:27" ht="14.25" customHeight="1" x14ac:dyDescent="0.25">
      <c r="A722" s="71"/>
      <c r="B722" s="71"/>
      <c r="C722" s="71"/>
      <c r="D722" s="71"/>
      <c r="E722" s="71"/>
      <c r="F722" s="71"/>
      <c r="G722" s="71"/>
      <c r="H722" s="71"/>
      <c r="I722" s="71"/>
      <c r="J722" s="71"/>
      <c r="K722" s="71"/>
      <c r="L722" s="71"/>
      <c r="M722" s="71"/>
      <c r="N722" s="71"/>
      <c r="O722" s="71"/>
      <c r="P722" s="71"/>
      <c r="Q722" s="148"/>
      <c r="R722" s="71"/>
      <c r="S722" s="71"/>
      <c r="T722" s="71"/>
      <c r="U722" s="71"/>
      <c r="V722" s="71"/>
      <c r="W722" s="71"/>
      <c r="X722" s="113"/>
      <c r="Y722" s="71"/>
      <c r="Z722" s="71"/>
      <c r="AA722" s="71"/>
    </row>
    <row r="723" spans="1:27" ht="14.25" customHeight="1" x14ac:dyDescent="0.25">
      <c r="A723" s="71"/>
      <c r="B723" s="71"/>
      <c r="C723" s="71"/>
      <c r="D723" s="71"/>
      <c r="E723" s="71"/>
      <c r="F723" s="71"/>
      <c r="G723" s="71"/>
      <c r="H723" s="71"/>
      <c r="I723" s="71"/>
      <c r="J723" s="71"/>
      <c r="K723" s="71"/>
      <c r="L723" s="71"/>
      <c r="M723" s="71"/>
      <c r="N723" s="71"/>
      <c r="O723" s="71"/>
      <c r="P723" s="71"/>
      <c r="Q723" s="148"/>
      <c r="R723" s="71"/>
      <c r="S723" s="71"/>
      <c r="T723" s="71"/>
      <c r="U723" s="71"/>
      <c r="V723" s="71"/>
      <c r="W723" s="71"/>
      <c r="X723" s="113"/>
      <c r="Y723" s="71"/>
      <c r="Z723" s="71"/>
      <c r="AA723" s="71"/>
    </row>
    <row r="724" spans="1:27" ht="14.25" customHeight="1" x14ac:dyDescent="0.25">
      <c r="A724" s="71"/>
      <c r="B724" s="71"/>
      <c r="C724" s="71"/>
      <c r="D724" s="71"/>
      <c r="E724" s="71"/>
      <c r="F724" s="71"/>
      <c r="G724" s="71"/>
      <c r="H724" s="71"/>
      <c r="I724" s="71"/>
      <c r="J724" s="71"/>
      <c r="K724" s="71"/>
      <c r="L724" s="71"/>
      <c r="M724" s="71"/>
      <c r="N724" s="71"/>
      <c r="O724" s="71"/>
      <c r="P724" s="71"/>
      <c r="Q724" s="148"/>
      <c r="R724" s="71"/>
      <c r="S724" s="71"/>
      <c r="T724" s="71"/>
      <c r="U724" s="71"/>
      <c r="V724" s="71"/>
      <c r="W724" s="71"/>
      <c r="X724" s="113"/>
      <c r="Y724" s="71"/>
      <c r="Z724" s="71"/>
      <c r="AA724" s="71"/>
    </row>
    <row r="725" spans="1:27" ht="14.25" customHeight="1" x14ac:dyDescent="0.25">
      <c r="A725" s="71"/>
      <c r="B725" s="71"/>
      <c r="C725" s="71"/>
      <c r="D725" s="71"/>
      <c r="E725" s="71"/>
      <c r="F725" s="71"/>
      <c r="G725" s="71"/>
      <c r="H725" s="71"/>
      <c r="I725" s="71"/>
      <c r="J725" s="71"/>
      <c r="K725" s="71"/>
      <c r="L725" s="71"/>
      <c r="M725" s="71"/>
      <c r="N725" s="71"/>
      <c r="O725" s="71"/>
      <c r="P725" s="71"/>
      <c r="Q725" s="148"/>
      <c r="R725" s="71"/>
      <c r="S725" s="71"/>
      <c r="T725" s="71"/>
      <c r="U725" s="71"/>
      <c r="V725" s="71"/>
      <c r="W725" s="71"/>
      <c r="X725" s="113"/>
      <c r="Y725" s="71"/>
      <c r="Z725" s="71"/>
      <c r="AA725" s="71"/>
    </row>
    <row r="726" spans="1:27" ht="14.25" customHeight="1" x14ac:dyDescent="0.25">
      <c r="A726" s="71"/>
      <c r="B726" s="71"/>
      <c r="C726" s="71"/>
      <c r="D726" s="71"/>
      <c r="E726" s="71"/>
      <c r="F726" s="71"/>
      <c r="G726" s="71"/>
      <c r="H726" s="71"/>
      <c r="I726" s="71"/>
      <c r="J726" s="71"/>
      <c r="K726" s="71"/>
      <c r="L726" s="71"/>
      <c r="M726" s="71"/>
      <c r="N726" s="71"/>
      <c r="O726" s="71"/>
      <c r="P726" s="71"/>
      <c r="Q726" s="148"/>
      <c r="R726" s="71"/>
      <c r="S726" s="71"/>
      <c r="T726" s="71"/>
      <c r="U726" s="71"/>
      <c r="V726" s="71"/>
      <c r="W726" s="71"/>
      <c r="X726" s="113"/>
      <c r="Y726" s="71"/>
      <c r="Z726" s="71"/>
      <c r="AA726" s="71"/>
    </row>
    <row r="727" spans="1:27" ht="14.25" customHeight="1" x14ac:dyDescent="0.25">
      <c r="A727" s="71"/>
      <c r="B727" s="71"/>
      <c r="C727" s="71"/>
      <c r="D727" s="71"/>
      <c r="E727" s="71"/>
      <c r="F727" s="71"/>
      <c r="G727" s="71"/>
      <c r="H727" s="71"/>
      <c r="I727" s="71"/>
      <c r="J727" s="71"/>
      <c r="K727" s="71"/>
      <c r="L727" s="71"/>
      <c r="M727" s="71"/>
      <c r="N727" s="71"/>
      <c r="O727" s="71"/>
      <c r="P727" s="71"/>
      <c r="Q727" s="148"/>
      <c r="R727" s="71"/>
      <c r="S727" s="71"/>
      <c r="T727" s="71"/>
      <c r="U727" s="71"/>
      <c r="V727" s="71"/>
      <c r="W727" s="71"/>
      <c r="X727" s="113"/>
      <c r="Y727" s="71"/>
      <c r="Z727" s="71"/>
      <c r="AA727" s="71"/>
    </row>
    <row r="728" spans="1:27" ht="14.25" customHeight="1" x14ac:dyDescent="0.25">
      <c r="A728" s="71"/>
      <c r="B728" s="71"/>
      <c r="C728" s="71"/>
      <c r="D728" s="71"/>
      <c r="E728" s="71"/>
      <c r="F728" s="71"/>
      <c r="G728" s="71"/>
      <c r="H728" s="71"/>
      <c r="I728" s="71"/>
      <c r="J728" s="71"/>
      <c r="K728" s="71"/>
      <c r="L728" s="71"/>
      <c r="M728" s="71"/>
      <c r="N728" s="71"/>
      <c r="O728" s="71"/>
      <c r="P728" s="71"/>
      <c r="Q728" s="148"/>
      <c r="R728" s="71"/>
      <c r="S728" s="71"/>
      <c r="T728" s="71"/>
      <c r="U728" s="71"/>
      <c r="V728" s="71"/>
      <c r="W728" s="71"/>
      <c r="X728" s="113"/>
      <c r="Y728" s="71"/>
      <c r="Z728" s="71"/>
      <c r="AA728" s="71"/>
    </row>
    <row r="729" spans="1:27" ht="14.25" customHeight="1" x14ac:dyDescent="0.25">
      <c r="A729" s="71"/>
      <c r="B729" s="71"/>
      <c r="C729" s="71"/>
      <c r="D729" s="71"/>
      <c r="E729" s="71"/>
      <c r="F729" s="71"/>
      <c r="G729" s="71"/>
      <c r="H729" s="71"/>
      <c r="I729" s="71"/>
      <c r="J729" s="71"/>
      <c r="K729" s="71"/>
      <c r="L729" s="71"/>
      <c r="M729" s="71"/>
      <c r="N729" s="71"/>
      <c r="O729" s="71"/>
      <c r="P729" s="71"/>
      <c r="Q729" s="148"/>
      <c r="R729" s="71"/>
      <c r="S729" s="71"/>
      <c r="T729" s="71"/>
      <c r="U729" s="71"/>
      <c r="V729" s="71"/>
      <c r="W729" s="71"/>
      <c r="X729" s="113"/>
      <c r="Y729" s="71"/>
      <c r="Z729" s="71"/>
      <c r="AA729" s="71"/>
    </row>
    <row r="730" spans="1:27" ht="14.25" customHeight="1" x14ac:dyDescent="0.25">
      <c r="A730" s="71"/>
      <c r="B730" s="71"/>
      <c r="C730" s="71"/>
      <c r="D730" s="71"/>
      <c r="E730" s="71"/>
      <c r="F730" s="71"/>
      <c r="G730" s="71"/>
      <c r="H730" s="71"/>
      <c r="I730" s="71"/>
      <c r="J730" s="71"/>
      <c r="K730" s="71"/>
      <c r="L730" s="71"/>
      <c r="M730" s="71"/>
      <c r="N730" s="71"/>
      <c r="O730" s="71"/>
      <c r="P730" s="71"/>
      <c r="Q730" s="148"/>
      <c r="R730" s="71"/>
      <c r="S730" s="71"/>
      <c r="T730" s="71"/>
      <c r="U730" s="71"/>
      <c r="V730" s="71"/>
      <c r="W730" s="71"/>
      <c r="X730" s="113"/>
      <c r="Y730" s="71"/>
      <c r="Z730" s="71"/>
      <c r="AA730" s="71"/>
    </row>
    <row r="731" spans="1:27" ht="14.25" customHeight="1" x14ac:dyDescent="0.25">
      <c r="A731" s="71"/>
      <c r="B731" s="71"/>
      <c r="C731" s="71"/>
      <c r="D731" s="71"/>
      <c r="E731" s="71"/>
      <c r="F731" s="71"/>
      <c r="G731" s="71"/>
      <c r="H731" s="71"/>
      <c r="I731" s="71"/>
      <c r="J731" s="71"/>
      <c r="K731" s="71"/>
      <c r="L731" s="71"/>
      <c r="M731" s="71"/>
      <c r="N731" s="71"/>
      <c r="O731" s="71"/>
      <c r="P731" s="71"/>
      <c r="Q731" s="148"/>
      <c r="R731" s="71"/>
      <c r="S731" s="71"/>
      <c r="T731" s="71"/>
      <c r="U731" s="71"/>
      <c r="V731" s="71"/>
      <c r="W731" s="71"/>
      <c r="X731" s="113"/>
      <c r="Y731" s="71"/>
      <c r="Z731" s="71"/>
      <c r="AA731" s="71"/>
    </row>
    <row r="732" spans="1:27" ht="14.25" customHeight="1" x14ac:dyDescent="0.25">
      <c r="A732" s="71"/>
      <c r="B732" s="71"/>
      <c r="C732" s="71"/>
      <c r="D732" s="71"/>
      <c r="E732" s="71"/>
      <c r="F732" s="71"/>
      <c r="G732" s="71"/>
      <c r="H732" s="71"/>
      <c r="I732" s="71"/>
      <c r="J732" s="71"/>
      <c r="K732" s="71"/>
      <c r="L732" s="71"/>
      <c r="M732" s="71"/>
      <c r="N732" s="71"/>
      <c r="O732" s="71"/>
      <c r="P732" s="71"/>
      <c r="Q732" s="148"/>
      <c r="R732" s="71"/>
      <c r="S732" s="71"/>
      <c r="T732" s="71"/>
      <c r="U732" s="71"/>
      <c r="V732" s="71"/>
      <c r="W732" s="71"/>
      <c r="X732" s="113"/>
      <c r="Y732" s="71"/>
      <c r="Z732" s="71"/>
      <c r="AA732" s="71"/>
    </row>
    <row r="733" spans="1:27" ht="14.25" customHeight="1" x14ac:dyDescent="0.25">
      <c r="A733" s="71"/>
      <c r="B733" s="71"/>
      <c r="C733" s="71"/>
      <c r="D733" s="71"/>
      <c r="E733" s="71"/>
      <c r="F733" s="71"/>
      <c r="G733" s="71"/>
      <c r="H733" s="71"/>
      <c r="I733" s="71"/>
      <c r="J733" s="71"/>
      <c r="K733" s="71"/>
      <c r="L733" s="71"/>
      <c r="M733" s="71"/>
      <c r="N733" s="71"/>
      <c r="O733" s="71"/>
      <c r="P733" s="71"/>
      <c r="Q733" s="148"/>
      <c r="R733" s="71"/>
      <c r="S733" s="71"/>
      <c r="T733" s="71"/>
      <c r="U733" s="71"/>
      <c r="V733" s="71"/>
      <c r="W733" s="71"/>
      <c r="X733" s="113"/>
      <c r="Y733" s="71"/>
      <c r="Z733" s="71"/>
      <c r="AA733" s="71"/>
    </row>
    <row r="734" spans="1:27" ht="14.25" customHeight="1" x14ac:dyDescent="0.25">
      <c r="A734" s="71"/>
      <c r="B734" s="71"/>
      <c r="C734" s="71"/>
      <c r="D734" s="71"/>
      <c r="E734" s="71"/>
      <c r="F734" s="71"/>
      <c r="G734" s="71"/>
      <c r="H734" s="71"/>
      <c r="I734" s="71"/>
      <c r="J734" s="71"/>
      <c r="K734" s="71"/>
      <c r="L734" s="71"/>
      <c r="M734" s="71"/>
      <c r="N734" s="71"/>
      <c r="O734" s="71"/>
      <c r="P734" s="71"/>
      <c r="Q734" s="148"/>
      <c r="R734" s="71"/>
      <c r="S734" s="71"/>
      <c r="T734" s="71"/>
      <c r="U734" s="71"/>
      <c r="V734" s="71"/>
      <c r="W734" s="71"/>
      <c r="X734" s="113"/>
      <c r="Y734" s="71"/>
      <c r="Z734" s="71"/>
      <c r="AA734" s="71"/>
    </row>
    <row r="735" spans="1:27" ht="14.25" customHeight="1" x14ac:dyDescent="0.25">
      <c r="A735" s="71"/>
      <c r="B735" s="71"/>
      <c r="C735" s="71"/>
      <c r="D735" s="71"/>
      <c r="E735" s="71"/>
      <c r="F735" s="71"/>
      <c r="G735" s="71"/>
      <c r="H735" s="71"/>
      <c r="I735" s="71"/>
      <c r="J735" s="71"/>
      <c r="K735" s="71"/>
      <c r="L735" s="71"/>
      <c r="M735" s="71"/>
      <c r="N735" s="71"/>
      <c r="O735" s="71"/>
      <c r="P735" s="71"/>
      <c r="Q735" s="148"/>
      <c r="R735" s="71"/>
      <c r="S735" s="71"/>
      <c r="T735" s="71"/>
      <c r="U735" s="71"/>
      <c r="V735" s="71"/>
      <c r="W735" s="71"/>
      <c r="X735" s="113"/>
      <c r="Y735" s="71"/>
      <c r="Z735" s="71"/>
      <c r="AA735" s="71"/>
    </row>
    <row r="736" spans="1:27" ht="14.25" customHeight="1" x14ac:dyDescent="0.25">
      <c r="A736" s="71"/>
      <c r="B736" s="71"/>
      <c r="C736" s="71"/>
      <c r="D736" s="71"/>
      <c r="E736" s="71"/>
      <c r="F736" s="71"/>
      <c r="G736" s="71"/>
      <c r="H736" s="71"/>
      <c r="I736" s="71"/>
      <c r="J736" s="71"/>
      <c r="K736" s="71"/>
      <c r="L736" s="71"/>
      <c r="M736" s="71"/>
      <c r="N736" s="71"/>
      <c r="O736" s="71"/>
      <c r="P736" s="71"/>
      <c r="Q736" s="148"/>
      <c r="R736" s="71"/>
      <c r="S736" s="71"/>
      <c r="T736" s="71"/>
      <c r="U736" s="71"/>
      <c r="V736" s="71"/>
      <c r="W736" s="71"/>
      <c r="X736" s="113"/>
      <c r="Y736" s="71"/>
      <c r="Z736" s="71"/>
      <c r="AA736" s="71"/>
    </row>
    <row r="737" spans="1:27" ht="14.25" customHeight="1" x14ac:dyDescent="0.25">
      <c r="A737" s="71"/>
      <c r="B737" s="71"/>
      <c r="C737" s="71"/>
      <c r="D737" s="71"/>
      <c r="E737" s="71"/>
      <c r="F737" s="71"/>
      <c r="G737" s="71"/>
      <c r="H737" s="71"/>
      <c r="I737" s="71"/>
      <c r="J737" s="71"/>
      <c r="K737" s="71"/>
      <c r="L737" s="71"/>
      <c r="M737" s="71"/>
      <c r="N737" s="71"/>
      <c r="O737" s="71"/>
      <c r="P737" s="71"/>
      <c r="Q737" s="148"/>
      <c r="R737" s="71"/>
      <c r="S737" s="71"/>
      <c r="T737" s="71"/>
      <c r="U737" s="71"/>
      <c r="V737" s="71"/>
      <c r="W737" s="71"/>
      <c r="X737" s="113"/>
      <c r="Y737" s="71"/>
      <c r="Z737" s="71"/>
      <c r="AA737" s="71"/>
    </row>
    <row r="738" spans="1:27" ht="14.25" customHeight="1" x14ac:dyDescent="0.25">
      <c r="A738" s="71"/>
      <c r="B738" s="71"/>
      <c r="C738" s="71"/>
      <c r="D738" s="71"/>
      <c r="E738" s="71"/>
      <c r="F738" s="71"/>
      <c r="G738" s="71"/>
      <c r="H738" s="71"/>
      <c r="I738" s="71"/>
      <c r="J738" s="71"/>
      <c r="K738" s="71"/>
      <c r="L738" s="71"/>
      <c r="M738" s="71"/>
      <c r="N738" s="71"/>
      <c r="O738" s="71"/>
      <c r="P738" s="71"/>
      <c r="Q738" s="148"/>
      <c r="R738" s="71"/>
      <c r="S738" s="71"/>
      <c r="T738" s="71"/>
      <c r="U738" s="71"/>
      <c r="V738" s="71"/>
      <c r="W738" s="71"/>
      <c r="X738" s="113"/>
      <c r="Y738" s="71"/>
      <c r="Z738" s="71"/>
      <c r="AA738" s="71"/>
    </row>
    <row r="739" spans="1:27" ht="14.25" customHeight="1" x14ac:dyDescent="0.25">
      <c r="A739" s="71"/>
      <c r="B739" s="71"/>
      <c r="C739" s="71"/>
      <c r="D739" s="71"/>
      <c r="E739" s="71"/>
      <c r="F739" s="71"/>
      <c r="G739" s="71"/>
      <c r="H739" s="71"/>
      <c r="I739" s="71"/>
      <c r="J739" s="71"/>
      <c r="K739" s="71"/>
      <c r="L739" s="71"/>
      <c r="M739" s="71"/>
      <c r="N739" s="71"/>
      <c r="O739" s="71"/>
      <c r="P739" s="71"/>
      <c r="Q739" s="148"/>
      <c r="R739" s="71"/>
      <c r="S739" s="71"/>
      <c r="T739" s="71"/>
      <c r="U739" s="71"/>
      <c r="V739" s="71"/>
      <c r="W739" s="71"/>
      <c r="X739" s="113"/>
      <c r="Y739" s="71"/>
      <c r="Z739" s="71"/>
      <c r="AA739" s="71"/>
    </row>
    <row r="740" spans="1:27" ht="14.25" customHeight="1" x14ac:dyDescent="0.25">
      <c r="A740" s="71"/>
      <c r="B740" s="71"/>
      <c r="C740" s="71"/>
      <c r="D740" s="71"/>
      <c r="E740" s="71"/>
      <c r="F740" s="71"/>
      <c r="G740" s="71"/>
      <c r="H740" s="71"/>
      <c r="I740" s="71"/>
      <c r="J740" s="71"/>
      <c r="K740" s="71"/>
      <c r="L740" s="71"/>
      <c r="M740" s="71"/>
      <c r="N740" s="71"/>
      <c r="O740" s="71"/>
      <c r="P740" s="71"/>
      <c r="Q740" s="148"/>
      <c r="R740" s="71"/>
      <c r="S740" s="71"/>
      <c r="T740" s="71"/>
      <c r="U740" s="71"/>
      <c r="V740" s="71"/>
      <c r="W740" s="71"/>
      <c r="X740" s="113"/>
      <c r="Y740" s="71"/>
      <c r="Z740" s="71"/>
      <c r="AA740" s="71"/>
    </row>
    <row r="741" spans="1:27" ht="14.25" customHeight="1" x14ac:dyDescent="0.25">
      <c r="A741" s="71"/>
      <c r="B741" s="71"/>
      <c r="C741" s="71"/>
      <c r="D741" s="71"/>
      <c r="E741" s="71"/>
      <c r="F741" s="71"/>
      <c r="G741" s="71"/>
      <c r="H741" s="71"/>
      <c r="I741" s="71"/>
      <c r="J741" s="71"/>
      <c r="K741" s="71"/>
      <c r="L741" s="71"/>
      <c r="M741" s="71"/>
      <c r="N741" s="71"/>
      <c r="O741" s="71"/>
      <c r="P741" s="71"/>
      <c r="Q741" s="148"/>
      <c r="R741" s="71"/>
      <c r="S741" s="71"/>
      <c r="T741" s="71"/>
      <c r="U741" s="71"/>
      <c r="V741" s="71"/>
      <c r="W741" s="71"/>
      <c r="X741" s="113"/>
      <c r="Y741" s="71"/>
      <c r="Z741" s="71"/>
      <c r="AA741" s="71"/>
    </row>
    <row r="742" spans="1:27" ht="14.25" customHeight="1" x14ac:dyDescent="0.25">
      <c r="A742" s="71"/>
      <c r="B742" s="71"/>
      <c r="C742" s="71"/>
      <c r="D742" s="71"/>
      <c r="E742" s="71"/>
      <c r="F742" s="71"/>
      <c r="G742" s="71"/>
      <c r="H742" s="71"/>
      <c r="I742" s="71"/>
      <c r="J742" s="71"/>
      <c r="K742" s="71"/>
      <c r="L742" s="71"/>
      <c r="M742" s="71"/>
      <c r="N742" s="71"/>
      <c r="O742" s="71"/>
      <c r="P742" s="71"/>
      <c r="Q742" s="148"/>
      <c r="R742" s="71"/>
      <c r="S742" s="71"/>
      <c r="T742" s="71"/>
      <c r="U742" s="71"/>
      <c r="V742" s="71"/>
      <c r="W742" s="71"/>
      <c r="X742" s="113"/>
      <c r="Y742" s="71"/>
      <c r="Z742" s="71"/>
      <c r="AA742" s="71"/>
    </row>
    <row r="743" spans="1:27" ht="14.25" customHeight="1" x14ac:dyDescent="0.25">
      <c r="A743" s="71"/>
      <c r="B743" s="71"/>
      <c r="C743" s="71"/>
      <c r="D743" s="71"/>
      <c r="E743" s="71"/>
      <c r="F743" s="71"/>
      <c r="G743" s="71"/>
      <c r="H743" s="71"/>
      <c r="I743" s="71"/>
      <c r="J743" s="71"/>
      <c r="K743" s="71"/>
      <c r="L743" s="71"/>
      <c r="M743" s="71"/>
      <c r="N743" s="71"/>
      <c r="O743" s="71"/>
      <c r="P743" s="71"/>
      <c r="Q743" s="148"/>
      <c r="R743" s="71"/>
      <c r="S743" s="71"/>
      <c r="T743" s="71"/>
      <c r="U743" s="71"/>
      <c r="V743" s="71"/>
      <c r="W743" s="71"/>
      <c r="X743" s="113"/>
      <c r="Y743" s="71"/>
      <c r="Z743" s="71"/>
      <c r="AA743" s="71"/>
    </row>
    <row r="744" spans="1:27" ht="14.25" customHeight="1" x14ac:dyDescent="0.25">
      <c r="A744" s="71"/>
      <c r="B744" s="71"/>
      <c r="C744" s="71"/>
      <c r="D744" s="71"/>
      <c r="E744" s="71"/>
      <c r="F744" s="71"/>
      <c r="G744" s="71"/>
      <c r="H744" s="71"/>
      <c r="I744" s="71"/>
      <c r="J744" s="71"/>
      <c r="K744" s="71"/>
      <c r="L744" s="71"/>
      <c r="M744" s="71"/>
      <c r="N744" s="71"/>
      <c r="O744" s="71"/>
      <c r="P744" s="71"/>
      <c r="Q744" s="148"/>
      <c r="R744" s="71"/>
      <c r="S744" s="71"/>
      <c r="T744" s="71"/>
      <c r="U744" s="71"/>
      <c r="V744" s="71"/>
      <c r="W744" s="71"/>
      <c r="X744" s="113"/>
      <c r="Y744" s="71"/>
      <c r="Z744" s="71"/>
      <c r="AA744" s="71"/>
    </row>
    <row r="745" spans="1:27" ht="14.25" customHeight="1" x14ac:dyDescent="0.25">
      <c r="A745" s="71"/>
      <c r="B745" s="71"/>
      <c r="C745" s="71"/>
      <c r="D745" s="71"/>
      <c r="E745" s="71"/>
      <c r="F745" s="71"/>
      <c r="G745" s="71"/>
      <c r="H745" s="71"/>
      <c r="I745" s="71"/>
      <c r="J745" s="71"/>
      <c r="K745" s="71"/>
      <c r="L745" s="71"/>
      <c r="M745" s="71"/>
      <c r="N745" s="71"/>
      <c r="O745" s="71"/>
      <c r="P745" s="71"/>
      <c r="Q745" s="148"/>
      <c r="R745" s="71"/>
      <c r="S745" s="71"/>
      <c r="T745" s="71"/>
      <c r="U745" s="71"/>
      <c r="V745" s="71"/>
      <c r="W745" s="71"/>
      <c r="X745" s="113"/>
      <c r="Y745" s="71"/>
      <c r="Z745" s="71"/>
      <c r="AA745" s="71"/>
    </row>
    <row r="746" spans="1:27" ht="14.25" customHeight="1" x14ac:dyDescent="0.25">
      <c r="A746" s="71"/>
      <c r="B746" s="71"/>
      <c r="C746" s="71"/>
      <c r="D746" s="71"/>
      <c r="E746" s="71"/>
      <c r="F746" s="71"/>
      <c r="G746" s="71"/>
      <c r="H746" s="71"/>
      <c r="I746" s="71"/>
      <c r="J746" s="71"/>
      <c r="K746" s="71"/>
      <c r="L746" s="71"/>
      <c r="M746" s="71"/>
      <c r="N746" s="71"/>
      <c r="O746" s="71"/>
      <c r="P746" s="71"/>
      <c r="Q746" s="148"/>
      <c r="R746" s="71"/>
      <c r="S746" s="71"/>
      <c r="T746" s="71"/>
      <c r="U746" s="71"/>
      <c r="V746" s="71"/>
      <c r="W746" s="71"/>
      <c r="X746" s="113"/>
      <c r="Y746" s="71"/>
      <c r="Z746" s="71"/>
      <c r="AA746" s="71"/>
    </row>
    <row r="747" spans="1:27" ht="14.25" customHeight="1" x14ac:dyDescent="0.25">
      <c r="A747" s="71"/>
      <c r="B747" s="71"/>
      <c r="C747" s="71"/>
      <c r="D747" s="71"/>
      <c r="E747" s="71"/>
      <c r="F747" s="71"/>
      <c r="G747" s="71"/>
      <c r="H747" s="71"/>
      <c r="I747" s="71"/>
      <c r="J747" s="71"/>
      <c r="K747" s="71"/>
      <c r="L747" s="71"/>
      <c r="M747" s="71"/>
      <c r="N747" s="71"/>
      <c r="O747" s="71"/>
      <c r="P747" s="71"/>
      <c r="Q747" s="148"/>
      <c r="R747" s="71"/>
      <c r="S747" s="71"/>
      <c r="T747" s="71"/>
      <c r="U747" s="71"/>
      <c r="V747" s="71"/>
      <c r="W747" s="71"/>
      <c r="X747" s="113"/>
      <c r="Y747" s="71"/>
      <c r="Z747" s="71"/>
      <c r="AA747" s="71"/>
    </row>
    <row r="748" spans="1:27" ht="14.25" customHeight="1" x14ac:dyDescent="0.25">
      <c r="A748" s="71"/>
      <c r="B748" s="71"/>
      <c r="C748" s="71"/>
      <c r="D748" s="71"/>
      <c r="E748" s="71"/>
      <c r="F748" s="71"/>
      <c r="G748" s="71"/>
      <c r="H748" s="71"/>
      <c r="I748" s="71"/>
      <c r="J748" s="71"/>
      <c r="K748" s="71"/>
      <c r="L748" s="71"/>
      <c r="M748" s="71"/>
      <c r="N748" s="71"/>
      <c r="O748" s="71"/>
      <c r="P748" s="71"/>
      <c r="Q748" s="148"/>
      <c r="R748" s="71"/>
      <c r="S748" s="71"/>
      <c r="T748" s="71"/>
      <c r="U748" s="71"/>
      <c r="V748" s="71"/>
      <c r="W748" s="71"/>
      <c r="X748" s="113"/>
      <c r="Y748" s="71"/>
      <c r="Z748" s="71"/>
      <c r="AA748" s="71"/>
    </row>
    <row r="749" spans="1:27" ht="14.25" customHeight="1" x14ac:dyDescent="0.25">
      <c r="A749" s="71"/>
      <c r="B749" s="71"/>
      <c r="C749" s="71"/>
      <c r="D749" s="71"/>
      <c r="E749" s="71"/>
      <c r="F749" s="71"/>
      <c r="G749" s="71"/>
      <c r="H749" s="71"/>
      <c r="I749" s="71"/>
      <c r="J749" s="71"/>
      <c r="K749" s="71"/>
      <c r="L749" s="71"/>
      <c r="M749" s="71"/>
      <c r="N749" s="71"/>
      <c r="O749" s="71"/>
      <c r="P749" s="71"/>
      <c r="Q749" s="148"/>
      <c r="R749" s="71"/>
      <c r="S749" s="71"/>
      <c r="T749" s="71"/>
      <c r="U749" s="71"/>
      <c r="V749" s="71"/>
      <c r="W749" s="71"/>
      <c r="X749" s="113"/>
      <c r="Y749" s="71"/>
      <c r="Z749" s="71"/>
      <c r="AA749" s="71"/>
    </row>
    <row r="750" spans="1:27" ht="14.25" customHeight="1" x14ac:dyDescent="0.25">
      <c r="A750" s="71"/>
      <c r="B750" s="71"/>
      <c r="C750" s="71"/>
      <c r="D750" s="71"/>
      <c r="E750" s="71"/>
      <c r="F750" s="71"/>
      <c r="G750" s="71"/>
      <c r="H750" s="71"/>
      <c r="I750" s="71"/>
      <c r="J750" s="71"/>
      <c r="K750" s="71"/>
      <c r="L750" s="71"/>
      <c r="M750" s="71"/>
      <c r="N750" s="71"/>
      <c r="O750" s="71"/>
      <c r="P750" s="71"/>
      <c r="Q750" s="148"/>
      <c r="R750" s="71"/>
      <c r="S750" s="71"/>
      <c r="T750" s="71"/>
      <c r="U750" s="71"/>
      <c r="V750" s="71"/>
      <c r="W750" s="71"/>
      <c r="X750" s="113"/>
      <c r="Y750" s="71"/>
      <c r="Z750" s="71"/>
      <c r="AA750" s="71"/>
    </row>
    <row r="751" spans="1:27" ht="14.25" customHeight="1" x14ac:dyDescent="0.25">
      <c r="A751" s="71"/>
      <c r="B751" s="71"/>
      <c r="C751" s="71"/>
      <c r="D751" s="71"/>
      <c r="E751" s="71"/>
      <c r="F751" s="71"/>
      <c r="G751" s="71"/>
      <c r="H751" s="71"/>
      <c r="I751" s="71"/>
      <c r="J751" s="71"/>
      <c r="K751" s="71"/>
      <c r="L751" s="71"/>
      <c r="M751" s="71"/>
      <c r="N751" s="71"/>
      <c r="O751" s="71"/>
      <c r="P751" s="71"/>
      <c r="Q751" s="148"/>
      <c r="R751" s="71"/>
      <c r="S751" s="71"/>
      <c r="T751" s="71"/>
      <c r="U751" s="71"/>
      <c r="V751" s="71"/>
      <c r="W751" s="71"/>
      <c r="X751" s="113"/>
      <c r="Y751" s="71"/>
      <c r="Z751" s="71"/>
      <c r="AA751" s="71"/>
    </row>
    <row r="752" spans="1:27" ht="14.25" customHeight="1" x14ac:dyDescent="0.25">
      <c r="A752" s="71"/>
      <c r="B752" s="71"/>
      <c r="C752" s="71"/>
      <c r="D752" s="71"/>
      <c r="E752" s="71"/>
      <c r="F752" s="71"/>
      <c r="G752" s="71"/>
      <c r="H752" s="71"/>
      <c r="I752" s="71"/>
      <c r="J752" s="71"/>
      <c r="K752" s="71"/>
      <c r="L752" s="71"/>
      <c r="M752" s="71"/>
      <c r="N752" s="71"/>
      <c r="O752" s="71"/>
      <c r="P752" s="71"/>
      <c r="Q752" s="148"/>
      <c r="R752" s="71"/>
      <c r="S752" s="71"/>
      <c r="T752" s="71"/>
      <c r="U752" s="71"/>
      <c r="V752" s="71"/>
      <c r="W752" s="71"/>
      <c r="X752" s="113"/>
      <c r="Y752" s="71"/>
      <c r="Z752" s="71"/>
      <c r="AA752" s="71"/>
    </row>
    <row r="753" spans="1:27" ht="14.25" customHeight="1" x14ac:dyDescent="0.25">
      <c r="A753" s="71"/>
      <c r="B753" s="71"/>
      <c r="C753" s="71"/>
      <c r="D753" s="71"/>
      <c r="E753" s="71"/>
      <c r="F753" s="71"/>
      <c r="G753" s="71"/>
      <c r="H753" s="71"/>
      <c r="I753" s="71"/>
      <c r="J753" s="71"/>
      <c r="K753" s="71"/>
      <c r="L753" s="71"/>
      <c r="M753" s="71"/>
      <c r="N753" s="71"/>
      <c r="O753" s="71"/>
      <c r="P753" s="71"/>
      <c r="Q753" s="148"/>
      <c r="R753" s="71"/>
      <c r="S753" s="71"/>
      <c r="T753" s="71"/>
      <c r="U753" s="71"/>
      <c r="V753" s="71"/>
      <c r="W753" s="71"/>
      <c r="X753" s="113"/>
      <c r="Y753" s="71"/>
      <c r="Z753" s="71"/>
      <c r="AA753" s="71"/>
    </row>
    <row r="754" spans="1:27" ht="14.25" customHeight="1" x14ac:dyDescent="0.25">
      <c r="A754" s="71"/>
      <c r="B754" s="71"/>
      <c r="C754" s="71"/>
      <c r="D754" s="71"/>
      <c r="E754" s="71"/>
      <c r="F754" s="71"/>
      <c r="G754" s="71"/>
      <c r="H754" s="71"/>
      <c r="I754" s="71"/>
      <c r="J754" s="71"/>
      <c r="K754" s="71"/>
      <c r="L754" s="71"/>
      <c r="M754" s="71"/>
      <c r="N754" s="71"/>
      <c r="O754" s="71"/>
      <c r="P754" s="71"/>
      <c r="Q754" s="148"/>
      <c r="R754" s="71"/>
      <c r="S754" s="71"/>
      <c r="T754" s="71"/>
      <c r="U754" s="71"/>
      <c r="V754" s="71"/>
      <c r="W754" s="71"/>
      <c r="X754" s="113"/>
      <c r="Y754" s="71"/>
      <c r="Z754" s="71"/>
      <c r="AA754" s="71"/>
    </row>
    <row r="755" spans="1:27" ht="14.25" customHeight="1" x14ac:dyDescent="0.25">
      <c r="A755" s="71"/>
      <c r="B755" s="71"/>
      <c r="C755" s="71"/>
      <c r="D755" s="71"/>
      <c r="E755" s="71"/>
      <c r="F755" s="71"/>
      <c r="G755" s="71"/>
      <c r="H755" s="71"/>
      <c r="I755" s="71"/>
      <c r="J755" s="71"/>
      <c r="K755" s="71"/>
      <c r="L755" s="71"/>
      <c r="M755" s="71"/>
      <c r="N755" s="71"/>
      <c r="O755" s="71"/>
      <c r="P755" s="71"/>
      <c r="Q755" s="148"/>
      <c r="R755" s="71"/>
      <c r="S755" s="71"/>
      <c r="T755" s="71"/>
      <c r="U755" s="71"/>
      <c r="V755" s="71"/>
      <c r="W755" s="71"/>
      <c r="X755" s="113"/>
      <c r="Y755" s="71"/>
      <c r="Z755" s="71"/>
      <c r="AA755" s="71"/>
    </row>
    <row r="756" spans="1:27" ht="14.25" customHeight="1" x14ac:dyDescent="0.25">
      <c r="A756" s="71"/>
      <c r="B756" s="71"/>
      <c r="C756" s="71"/>
      <c r="D756" s="71"/>
      <c r="E756" s="71"/>
      <c r="F756" s="71"/>
      <c r="G756" s="71"/>
      <c r="H756" s="71"/>
      <c r="I756" s="71"/>
      <c r="J756" s="71"/>
      <c r="K756" s="71"/>
      <c r="L756" s="71"/>
      <c r="M756" s="71"/>
      <c r="N756" s="71"/>
      <c r="O756" s="71"/>
      <c r="P756" s="71"/>
      <c r="Q756" s="148"/>
      <c r="R756" s="71"/>
      <c r="S756" s="71"/>
      <c r="T756" s="71"/>
      <c r="U756" s="71"/>
      <c r="V756" s="71"/>
      <c r="W756" s="71"/>
      <c r="X756" s="113"/>
      <c r="Y756" s="71"/>
      <c r="Z756" s="71"/>
      <c r="AA756" s="71"/>
    </row>
    <row r="757" spans="1:27" ht="14.25" customHeight="1" x14ac:dyDescent="0.25">
      <c r="A757" s="71"/>
      <c r="B757" s="71"/>
      <c r="C757" s="71"/>
      <c r="D757" s="71"/>
      <c r="E757" s="71"/>
      <c r="F757" s="71"/>
      <c r="G757" s="71"/>
      <c r="H757" s="71"/>
      <c r="I757" s="71"/>
      <c r="J757" s="71"/>
      <c r="K757" s="71"/>
      <c r="L757" s="71"/>
      <c r="M757" s="71"/>
      <c r="N757" s="71"/>
      <c r="O757" s="71"/>
      <c r="P757" s="71"/>
      <c r="Q757" s="148"/>
      <c r="R757" s="71"/>
      <c r="S757" s="71"/>
      <c r="T757" s="71"/>
      <c r="U757" s="71"/>
      <c r="V757" s="71"/>
      <c r="W757" s="71"/>
      <c r="X757" s="113"/>
      <c r="Y757" s="71"/>
      <c r="Z757" s="71"/>
      <c r="AA757" s="71"/>
    </row>
    <row r="758" spans="1:27" ht="14.25" customHeight="1" x14ac:dyDescent="0.25">
      <c r="A758" s="71"/>
      <c r="B758" s="71"/>
      <c r="C758" s="71"/>
      <c r="D758" s="71"/>
      <c r="E758" s="71"/>
      <c r="F758" s="71"/>
      <c r="G758" s="71"/>
      <c r="H758" s="71"/>
      <c r="I758" s="71"/>
      <c r="J758" s="71"/>
      <c r="K758" s="71"/>
      <c r="L758" s="71"/>
      <c r="M758" s="71"/>
      <c r="N758" s="71"/>
      <c r="O758" s="71"/>
      <c r="P758" s="71"/>
      <c r="Q758" s="148"/>
      <c r="R758" s="71"/>
      <c r="S758" s="71"/>
      <c r="T758" s="71"/>
      <c r="U758" s="71"/>
      <c r="V758" s="71"/>
      <c r="W758" s="71"/>
      <c r="X758" s="113"/>
      <c r="Y758" s="71"/>
      <c r="Z758" s="71"/>
      <c r="AA758" s="71"/>
    </row>
    <row r="759" spans="1:27" ht="14.25" customHeight="1" x14ac:dyDescent="0.25">
      <c r="A759" s="71"/>
      <c r="B759" s="71"/>
      <c r="C759" s="71"/>
      <c r="D759" s="71"/>
      <c r="E759" s="71"/>
      <c r="F759" s="71"/>
      <c r="G759" s="71"/>
      <c r="H759" s="71"/>
      <c r="I759" s="71"/>
      <c r="J759" s="71"/>
      <c r="K759" s="71"/>
      <c r="L759" s="71"/>
      <c r="M759" s="71"/>
      <c r="N759" s="71"/>
      <c r="O759" s="71"/>
      <c r="P759" s="71"/>
      <c r="Q759" s="148"/>
      <c r="R759" s="71"/>
      <c r="S759" s="71"/>
      <c r="T759" s="71"/>
      <c r="U759" s="71"/>
      <c r="V759" s="71"/>
      <c r="W759" s="71"/>
      <c r="X759" s="113"/>
      <c r="Y759" s="71"/>
      <c r="Z759" s="71"/>
      <c r="AA759" s="71"/>
    </row>
    <row r="760" spans="1:27" ht="14.25" customHeight="1" x14ac:dyDescent="0.25">
      <c r="A760" s="71"/>
      <c r="B760" s="71"/>
      <c r="C760" s="71"/>
      <c r="D760" s="71"/>
      <c r="E760" s="71"/>
      <c r="F760" s="71"/>
      <c r="G760" s="71"/>
      <c r="H760" s="71"/>
      <c r="I760" s="71"/>
      <c r="J760" s="71"/>
      <c r="K760" s="71"/>
      <c r="L760" s="71"/>
      <c r="M760" s="71"/>
      <c r="N760" s="71"/>
      <c r="O760" s="71"/>
      <c r="P760" s="71"/>
      <c r="Q760" s="148"/>
      <c r="R760" s="71"/>
      <c r="S760" s="71"/>
      <c r="T760" s="71"/>
      <c r="U760" s="71"/>
      <c r="V760" s="71"/>
      <c r="W760" s="71"/>
      <c r="X760" s="113"/>
      <c r="Y760" s="71"/>
      <c r="Z760" s="71"/>
      <c r="AA760" s="71"/>
    </row>
    <row r="761" spans="1:27" ht="14.25" customHeight="1" x14ac:dyDescent="0.25">
      <c r="A761" s="71"/>
      <c r="B761" s="71"/>
      <c r="C761" s="71"/>
      <c r="D761" s="71"/>
      <c r="E761" s="71"/>
      <c r="F761" s="71"/>
      <c r="G761" s="71"/>
      <c r="H761" s="71"/>
      <c r="I761" s="71"/>
      <c r="J761" s="71"/>
      <c r="K761" s="71"/>
      <c r="L761" s="71"/>
      <c r="M761" s="71"/>
      <c r="N761" s="71"/>
      <c r="O761" s="71"/>
      <c r="P761" s="71"/>
      <c r="Q761" s="148"/>
      <c r="R761" s="71"/>
      <c r="S761" s="71"/>
      <c r="T761" s="71"/>
      <c r="U761" s="71"/>
      <c r="V761" s="71"/>
      <c r="W761" s="71"/>
      <c r="X761" s="113"/>
      <c r="Y761" s="71"/>
      <c r="Z761" s="71"/>
      <c r="AA761" s="71"/>
    </row>
    <row r="762" spans="1:27" ht="14.25" customHeight="1" x14ac:dyDescent="0.25">
      <c r="A762" s="71"/>
      <c r="B762" s="71"/>
      <c r="C762" s="71"/>
      <c r="D762" s="71"/>
      <c r="E762" s="71"/>
      <c r="F762" s="71"/>
      <c r="G762" s="71"/>
      <c r="H762" s="71"/>
      <c r="I762" s="71"/>
      <c r="J762" s="71"/>
      <c r="K762" s="71"/>
      <c r="L762" s="71"/>
      <c r="M762" s="71"/>
      <c r="N762" s="71"/>
      <c r="O762" s="71"/>
      <c r="P762" s="71"/>
      <c r="Q762" s="148"/>
      <c r="R762" s="71"/>
      <c r="S762" s="71"/>
      <c r="T762" s="71"/>
      <c r="U762" s="71"/>
      <c r="V762" s="71"/>
      <c r="W762" s="71"/>
      <c r="X762" s="113"/>
      <c r="Y762" s="71"/>
      <c r="Z762" s="71"/>
      <c r="AA762" s="71"/>
    </row>
    <row r="763" spans="1:27" ht="14.25" customHeight="1" x14ac:dyDescent="0.25">
      <c r="A763" s="71"/>
      <c r="B763" s="71"/>
      <c r="C763" s="71"/>
      <c r="D763" s="71"/>
      <c r="E763" s="71"/>
      <c r="F763" s="71"/>
      <c r="G763" s="71"/>
      <c r="H763" s="71"/>
      <c r="I763" s="71"/>
      <c r="J763" s="71"/>
      <c r="K763" s="71"/>
      <c r="L763" s="71"/>
      <c r="M763" s="71"/>
      <c r="N763" s="71"/>
      <c r="O763" s="71"/>
      <c r="P763" s="71"/>
      <c r="Q763" s="148"/>
      <c r="R763" s="71"/>
      <c r="S763" s="71"/>
      <c r="T763" s="71"/>
      <c r="U763" s="71"/>
      <c r="V763" s="71"/>
      <c r="W763" s="71"/>
      <c r="X763" s="113"/>
      <c r="Y763" s="71"/>
      <c r="Z763" s="71"/>
      <c r="AA763" s="71"/>
    </row>
    <row r="764" spans="1:27" ht="14.25" customHeight="1" x14ac:dyDescent="0.25">
      <c r="A764" s="71"/>
      <c r="B764" s="71"/>
      <c r="C764" s="71"/>
      <c r="D764" s="71"/>
      <c r="E764" s="71"/>
      <c r="F764" s="71"/>
      <c r="G764" s="71"/>
      <c r="H764" s="71"/>
      <c r="I764" s="71"/>
      <c r="J764" s="71"/>
      <c r="K764" s="71"/>
      <c r="L764" s="71"/>
      <c r="M764" s="71"/>
      <c r="N764" s="71"/>
      <c r="O764" s="71"/>
      <c r="P764" s="71"/>
      <c r="Q764" s="148"/>
      <c r="R764" s="71"/>
      <c r="S764" s="71"/>
      <c r="T764" s="71"/>
      <c r="U764" s="71"/>
      <c r="V764" s="71"/>
      <c r="W764" s="71"/>
      <c r="X764" s="113"/>
      <c r="Y764" s="71"/>
      <c r="Z764" s="71"/>
      <c r="AA764" s="71"/>
    </row>
    <row r="765" spans="1:27" ht="14.25" customHeight="1" x14ac:dyDescent="0.25">
      <c r="A765" s="71"/>
      <c r="B765" s="71"/>
      <c r="C765" s="71"/>
      <c r="D765" s="71"/>
      <c r="E765" s="71"/>
      <c r="F765" s="71"/>
      <c r="G765" s="71"/>
      <c r="H765" s="71"/>
      <c r="I765" s="71"/>
      <c r="J765" s="71"/>
      <c r="K765" s="71"/>
      <c r="L765" s="71"/>
      <c r="M765" s="71"/>
      <c r="N765" s="71"/>
      <c r="O765" s="71"/>
      <c r="P765" s="71"/>
      <c r="Q765" s="148"/>
      <c r="R765" s="71"/>
      <c r="S765" s="71"/>
      <c r="T765" s="71"/>
      <c r="U765" s="71"/>
      <c r="V765" s="71"/>
      <c r="W765" s="71"/>
      <c r="X765" s="113"/>
      <c r="Y765" s="71"/>
      <c r="Z765" s="71"/>
      <c r="AA765" s="71"/>
    </row>
    <row r="766" spans="1:27" ht="14.25" customHeight="1" x14ac:dyDescent="0.25">
      <c r="A766" s="71"/>
      <c r="B766" s="71"/>
      <c r="C766" s="71"/>
      <c r="D766" s="71"/>
      <c r="E766" s="71"/>
      <c r="F766" s="71"/>
      <c r="G766" s="71"/>
      <c r="H766" s="71"/>
      <c r="I766" s="71"/>
      <c r="J766" s="71"/>
      <c r="K766" s="71"/>
      <c r="L766" s="71"/>
      <c r="M766" s="71"/>
      <c r="N766" s="71"/>
      <c r="O766" s="71"/>
      <c r="P766" s="71"/>
      <c r="Q766" s="148"/>
      <c r="R766" s="71"/>
      <c r="S766" s="71"/>
      <c r="T766" s="71"/>
      <c r="U766" s="71"/>
      <c r="V766" s="71"/>
      <c r="W766" s="71"/>
      <c r="X766" s="113"/>
      <c r="Y766" s="71"/>
      <c r="Z766" s="71"/>
      <c r="AA766" s="71"/>
    </row>
    <row r="767" spans="1:27" ht="14.25" customHeight="1" x14ac:dyDescent="0.25">
      <c r="A767" s="71"/>
      <c r="B767" s="71"/>
      <c r="C767" s="71"/>
      <c r="D767" s="71"/>
      <c r="E767" s="71"/>
      <c r="F767" s="71"/>
      <c r="G767" s="71"/>
      <c r="H767" s="71"/>
      <c r="I767" s="71"/>
      <c r="J767" s="71"/>
      <c r="K767" s="71"/>
      <c r="L767" s="71"/>
      <c r="M767" s="71"/>
      <c r="N767" s="71"/>
      <c r="O767" s="71"/>
      <c r="P767" s="71"/>
      <c r="Q767" s="148"/>
      <c r="R767" s="71"/>
      <c r="S767" s="71"/>
      <c r="T767" s="71"/>
      <c r="U767" s="71"/>
      <c r="V767" s="71"/>
      <c r="W767" s="71"/>
      <c r="X767" s="113"/>
      <c r="Y767" s="71"/>
      <c r="Z767" s="71"/>
      <c r="AA767" s="71"/>
    </row>
    <row r="768" spans="1:27" ht="14.25" customHeight="1" x14ac:dyDescent="0.25">
      <c r="A768" s="71"/>
      <c r="B768" s="71"/>
      <c r="C768" s="71"/>
      <c r="D768" s="71"/>
      <c r="E768" s="71"/>
      <c r="F768" s="71"/>
      <c r="G768" s="71"/>
      <c r="H768" s="71"/>
      <c r="I768" s="71"/>
      <c r="J768" s="71"/>
      <c r="K768" s="71"/>
      <c r="L768" s="71"/>
      <c r="M768" s="71"/>
      <c r="N768" s="71"/>
      <c r="O768" s="71"/>
      <c r="P768" s="71"/>
      <c r="Q768" s="148"/>
      <c r="R768" s="71"/>
      <c r="S768" s="71"/>
      <c r="T768" s="71"/>
      <c r="U768" s="71"/>
      <c r="V768" s="71"/>
      <c r="W768" s="71"/>
      <c r="X768" s="113"/>
      <c r="Y768" s="71"/>
      <c r="Z768" s="71"/>
      <c r="AA768" s="71"/>
    </row>
    <row r="769" spans="1:27" ht="14.25" customHeight="1" x14ac:dyDescent="0.25">
      <c r="A769" s="71"/>
      <c r="B769" s="71"/>
      <c r="C769" s="71"/>
      <c r="D769" s="71"/>
      <c r="E769" s="71"/>
      <c r="F769" s="71"/>
      <c r="G769" s="71"/>
      <c r="H769" s="71"/>
      <c r="I769" s="71"/>
      <c r="J769" s="71"/>
      <c r="K769" s="71"/>
      <c r="L769" s="71"/>
      <c r="M769" s="71"/>
      <c r="N769" s="71"/>
      <c r="O769" s="71"/>
      <c r="P769" s="71"/>
      <c r="Q769" s="148"/>
      <c r="R769" s="71"/>
      <c r="S769" s="71"/>
      <c r="T769" s="71"/>
      <c r="U769" s="71"/>
      <c r="V769" s="71"/>
      <c r="W769" s="71"/>
      <c r="X769" s="113"/>
      <c r="Y769" s="71"/>
      <c r="Z769" s="71"/>
      <c r="AA769" s="71"/>
    </row>
    <row r="770" spans="1:27" ht="14.25" customHeight="1" x14ac:dyDescent="0.25">
      <c r="A770" s="71"/>
      <c r="B770" s="71"/>
      <c r="C770" s="71"/>
      <c r="D770" s="71"/>
      <c r="E770" s="71"/>
      <c r="F770" s="71"/>
      <c r="G770" s="71"/>
      <c r="H770" s="71"/>
      <c r="I770" s="71"/>
      <c r="J770" s="71"/>
      <c r="K770" s="71"/>
      <c r="L770" s="71"/>
      <c r="M770" s="71"/>
      <c r="N770" s="71"/>
      <c r="O770" s="71"/>
      <c r="P770" s="71"/>
      <c r="Q770" s="148"/>
      <c r="R770" s="71"/>
      <c r="S770" s="71"/>
      <c r="T770" s="71"/>
      <c r="U770" s="71"/>
      <c r="V770" s="71"/>
      <c r="W770" s="71"/>
      <c r="X770" s="113"/>
      <c r="Y770" s="71"/>
      <c r="Z770" s="71"/>
      <c r="AA770" s="71"/>
    </row>
    <row r="771" spans="1:27" ht="14.25" customHeight="1" x14ac:dyDescent="0.25">
      <c r="A771" s="71"/>
      <c r="B771" s="71"/>
      <c r="C771" s="71"/>
      <c r="D771" s="71"/>
      <c r="E771" s="71"/>
      <c r="F771" s="71"/>
      <c r="G771" s="71"/>
      <c r="H771" s="71"/>
      <c r="I771" s="71"/>
      <c r="J771" s="71"/>
      <c r="K771" s="71"/>
      <c r="L771" s="71"/>
      <c r="M771" s="71"/>
      <c r="N771" s="71"/>
      <c r="O771" s="71"/>
      <c r="P771" s="71"/>
      <c r="Q771" s="148"/>
      <c r="R771" s="71"/>
      <c r="S771" s="71"/>
      <c r="T771" s="71"/>
      <c r="U771" s="71"/>
      <c r="V771" s="71"/>
      <c r="W771" s="71"/>
      <c r="X771" s="113"/>
      <c r="Y771" s="71"/>
      <c r="Z771" s="71"/>
      <c r="AA771" s="71"/>
    </row>
    <row r="772" spans="1:27" ht="14.25" customHeight="1" x14ac:dyDescent="0.25">
      <c r="A772" s="71"/>
      <c r="B772" s="71"/>
      <c r="C772" s="71"/>
      <c r="D772" s="71"/>
      <c r="E772" s="71"/>
      <c r="F772" s="71"/>
      <c r="G772" s="71"/>
      <c r="H772" s="71"/>
      <c r="I772" s="71"/>
      <c r="J772" s="71"/>
      <c r="K772" s="71"/>
      <c r="L772" s="71"/>
      <c r="M772" s="71"/>
      <c r="N772" s="71"/>
      <c r="O772" s="71"/>
      <c r="P772" s="71"/>
      <c r="Q772" s="148"/>
      <c r="R772" s="71"/>
      <c r="S772" s="71"/>
      <c r="T772" s="71"/>
      <c r="U772" s="71"/>
      <c r="V772" s="71"/>
      <c r="W772" s="71"/>
      <c r="X772" s="113"/>
      <c r="Y772" s="71"/>
      <c r="Z772" s="71"/>
      <c r="AA772" s="71"/>
    </row>
    <row r="773" spans="1:27" ht="14.25" customHeight="1" x14ac:dyDescent="0.25">
      <c r="A773" s="71"/>
      <c r="B773" s="71"/>
      <c r="C773" s="71"/>
      <c r="D773" s="71"/>
      <c r="E773" s="71"/>
      <c r="F773" s="71"/>
      <c r="G773" s="71"/>
      <c r="H773" s="71"/>
      <c r="I773" s="71"/>
      <c r="J773" s="71"/>
      <c r="K773" s="71"/>
      <c r="L773" s="71"/>
      <c r="M773" s="71"/>
      <c r="N773" s="71"/>
      <c r="O773" s="71"/>
      <c r="P773" s="71"/>
      <c r="Q773" s="148"/>
      <c r="R773" s="71"/>
      <c r="S773" s="71"/>
      <c r="T773" s="71"/>
      <c r="U773" s="71"/>
      <c r="V773" s="71"/>
      <c r="W773" s="71"/>
      <c r="X773" s="113"/>
      <c r="Y773" s="71"/>
      <c r="Z773" s="71"/>
      <c r="AA773" s="71"/>
    </row>
    <row r="774" spans="1:27" ht="14.25" customHeight="1" x14ac:dyDescent="0.25">
      <c r="A774" s="71"/>
      <c r="B774" s="71"/>
      <c r="C774" s="71"/>
      <c r="D774" s="71"/>
      <c r="E774" s="71"/>
      <c r="F774" s="71"/>
      <c r="G774" s="71"/>
      <c r="H774" s="71"/>
      <c r="I774" s="71"/>
      <c r="J774" s="71"/>
      <c r="K774" s="71"/>
      <c r="L774" s="71"/>
      <c r="M774" s="71"/>
      <c r="N774" s="71"/>
      <c r="O774" s="71"/>
      <c r="P774" s="71"/>
      <c r="Q774" s="148"/>
      <c r="R774" s="71"/>
      <c r="S774" s="71"/>
      <c r="T774" s="71"/>
      <c r="U774" s="71"/>
      <c r="V774" s="71"/>
      <c r="W774" s="71"/>
      <c r="X774" s="113"/>
      <c r="Y774" s="71"/>
      <c r="Z774" s="71"/>
      <c r="AA774" s="71"/>
    </row>
    <row r="775" spans="1:27" ht="14.25" customHeight="1" x14ac:dyDescent="0.25">
      <c r="A775" s="71"/>
      <c r="B775" s="71"/>
      <c r="C775" s="71"/>
      <c r="D775" s="71"/>
      <c r="E775" s="71"/>
      <c r="F775" s="71"/>
      <c r="G775" s="71"/>
      <c r="H775" s="71"/>
      <c r="I775" s="71"/>
      <c r="J775" s="71"/>
      <c r="K775" s="71"/>
      <c r="L775" s="71"/>
      <c r="M775" s="71"/>
      <c r="N775" s="71"/>
      <c r="O775" s="71"/>
      <c r="P775" s="71"/>
      <c r="Q775" s="148"/>
      <c r="R775" s="71"/>
      <c r="S775" s="71"/>
      <c r="T775" s="71"/>
      <c r="U775" s="71"/>
      <c r="V775" s="71"/>
      <c r="W775" s="71"/>
      <c r="X775" s="113"/>
      <c r="Y775" s="71"/>
      <c r="Z775" s="71"/>
      <c r="AA775" s="71"/>
    </row>
    <row r="776" spans="1:27" ht="14.25" customHeight="1" x14ac:dyDescent="0.25">
      <c r="A776" s="71"/>
      <c r="B776" s="71"/>
      <c r="C776" s="71"/>
      <c r="D776" s="71"/>
      <c r="E776" s="71"/>
      <c r="F776" s="71"/>
      <c r="G776" s="71"/>
      <c r="H776" s="71"/>
      <c r="I776" s="71"/>
      <c r="J776" s="71"/>
      <c r="K776" s="71"/>
      <c r="L776" s="71"/>
      <c r="M776" s="71"/>
      <c r="N776" s="71"/>
      <c r="O776" s="71"/>
      <c r="P776" s="71"/>
      <c r="Q776" s="148"/>
      <c r="R776" s="71"/>
      <c r="S776" s="71"/>
      <c r="T776" s="71"/>
      <c r="U776" s="71"/>
      <c r="V776" s="71"/>
      <c r="W776" s="71"/>
      <c r="X776" s="113"/>
      <c r="Y776" s="71"/>
      <c r="Z776" s="71"/>
      <c r="AA776" s="71"/>
    </row>
    <row r="777" spans="1:27" ht="14.25" customHeight="1" x14ac:dyDescent="0.25">
      <c r="A777" s="71"/>
      <c r="B777" s="71"/>
      <c r="C777" s="71"/>
      <c r="D777" s="71"/>
      <c r="E777" s="71"/>
      <c r="F777" s="71"/>
      <c r="G777" s="71"/>
      <c r="H777" s="71"/>
      <c r="I777" s="71"/>
      <c r="J777" s="71"/>
      <c r="K777" s="71"/>
      <c r="L777" s="71"/>
      <c r="M777" s="71"/>
      <c r="N777" s="71"/>
      <c r="O777" s="71"/>
      <c r="P777" s="71"/>
      <c r="Q777" s="148"/>
      <c r="R777" s="71"/>
      <c r="S777" s="71"/>
      <c r="T777" s="71"/>
      <c r="U777" s="71"/>
      <c r="V777" s="71"/>
      <c r="W777" s="71"/>
      <c r="X777" s="113"/>
      <c r="Y777" s="71"/>
      <c r="Z777" s="71"/>
      <c r="AA777" s="71"/>
    </row>
    <row r="778" spans="1:27" ht="14.25" customHeight="1" x14ac:dyDescent="0.25">
      <c r="A778" s="71"/>
      <c r="B778" s="71"/>
      <c r="C778" s="71"/>
      <c r="D778" s="71"/>
      <c r="E778" s="71"/>
      <c r="F778" s="71"/>
      <c r="G778" s="71"/>
      <c r="H778" s="71"/>
      <c r="I778" s="71"/>
      <c r="J778" s="71"/>
      <c r="K778" s="71"/>
      <c r="L778" s="71"/>
      <c r="M778" s="71"/>
      <c r="N778" s="71"/>
      <c r="O778" s="71"/>
      <c r="P778" s="71"/>
      <c r="Q778" s="148"/>
      <c r="R778" s="71"/>
      <c r="S778" s="71"/>
      <c r="T778" s="71"/>
      <c r="U778" s="71"/>
      <c r="V778" s="71"/>
      <c r="W778" s="71"/>
      <c r="X778" s="113"/>
      <c r="Y778" s="71"/>
      <c r="Z778" s="71"/>
      <c r="AA778" s="71"/>
    </row>
    <row r="779" spans="1:27" ht="14.25" customHeight="1" x14ac:dyDescent="0.25">
      <c r="A779" s="71"/>
      <c r="B779" s="71"/>
      <c r="C779" s="71"/>
      <c r="D779" s="71"/>
      <c r="E779" s="71"/>
      <c r="F779" s="71"/>
      <c r="G779" s="71"/>
      <c r="H779" s="71"/>
      <c r="I779" s="71"/>
      <c r="J779" s="71"/>
      <c r="K779" s="71"/>
      <c r="L779" s="71"/>
      <c r="M779" s="71"/>
      <c r="N779" s="71"/>
      <c r="O779" s="71"/>
      <c r="P779" s="71"/>
      <c r="Q779" s="148"/>
      <c r="R779" s="71"/>
      <c r="S779" s="71"/>
      <c r="T779" s="71"/>
      <c r="U779" s="71"/>
      <c r="V779" s="71"/>
      <c r="W779" s="71"/>
      <c r="X779" s="113"/>
      <c r="Y779" s="71"/>
      <c r="Z779" s="71"/>
      <c r="AA779" s="71"/>
    </row>
    <row r="780" spans="1:27" ht="14.25" customHeight="1" x14ac:dyDescent="0.25">
      <c r="A780" s="71"/>
      <c r="B780" s="71"/>
      <c r="C780" s="71"/>
      <c r="D780" s="71"/>
      <c r="E780" s="71"/>
      <c r="F780" s="71"/>
      <c r="G780" s="71"/>
      <c r="H780" s="71"/>
      <c r="I780" s="71"/>
      <c r="J780" s="71"/>
      <c r="K780" s="71"/>
      <c r="L780" s="71"/>
      <c r="M780" s="71"/>
      <c r="N780" s="71"/>
      <c r="O780" s="71"/>
      <c r="P780" s="71"/>
      <c r="Q780" s="148"/>
      <c r="R780" s="71"/>
      <c r="S780" s="71"/>
      <c r="T780" s="71"/>
      <c r="U780" s="71"/>
      <c r="V780" s="71"/>
      <c r="W780" s="71"/>
      <c r="X780" s="113"/>
      <c r="Y780" s="71"/>
      <c r="Z780" s="71"/>
      <c r="AA780" s="71"/>
    </row>
    <row r="781" spans="1:27" ht="14.25" customHeight="1" x14ac:dyDescent="0.25">
      <c r="A781" s="71"/>
      <c r="B781" s="71"/>
      <c r="C781" s="71"/>
      <c r="D781" s="71"/>
      <c r="E781" s="71"/>
      <c r="F781" s="71"/>
      <c r="G781" s="71"/>
      <c r="H781" s="71"/>
      <c r="I781" s="71"/>
      <c r="J781" s="71"/>
      <c r="K781" s="71"/>
      <c r="L781" s="71"/>
      <c r="M781" s="71"/>
      <c r="N781" s="71"/>
      <c r="O781" s="71"/>
      <c r="P781" s="71"/>
      <c r="Q781" s="148"/>
      <c r="R781" s="71"/>
      <c r="S781" s="71"/>
      <c r="T781" s="71"/>
      <c r="U781" s="71"/>
      <c r="V781" s="71"/>
      <c r="W781" s="71"/>
      <c r="X781" s="113"/>
      <c r="Y781" s="71"/>
      <c r="Z781" s="71"/>
      <c r="AA781" s="71"/>
    </row>
    <row r="782" spans="1:27" ht="14.25" customHeight="1" x14ac:dyDescent="0.25">
      <c r="A782" s="71"/>
      <c r="B782" s="71"/>
      <c r="C782" s="71"/>
      <c r="D782" s="71"/>
      <c r="E782" s="71"/>
      <c r="F782" s="71"/>
      <c r="G782" s="71"/>
      <c r="H782" s="71"/>
      <c r="I782" s="71"/>
      <c r="J782" s="71"/>
      <c r="K782" s="71"/>
      <c r="L782" s="71"/>
      <c r="M782" s="71"/>
      <c r="N782" s="71"/>
      <c r="O782" s="71"/>
      <c r="P782" s="71"/>
      <c r="Q782" s="148"/>
      <c r="R782" s="71"/>
      <c r="S782" s="71"/>
      <c r="T782" s="71"/>
      <c r="U782" s="71"/>
      <c r="V782" s="71"/>
      <c r="W782" s="71"/>
      <c r="X782" s="113"/>
      <c r="Y782" s="71"/>
      <c r="Z782" s="71"/>
      <c r="AA782" s="71"/>
    </row>
    <row r="783" spans="1:27" ht="14.25" customHeight="1" x14ac:dyDescent="0.25">
      <c r="A783" s="71"/>
      <c r="B783" s="71"/>
      <c r="C783" s="71"/>
      <c r="D783" s="71"/>
      <c r="E783" s="71"/>
      <c r="F783" s="71"/>
      <c r="G783" s="71"/>
      <c r="H783" s="71"/>
      <c r="I783" s="71"/>
      <c r="J783" s="71"/>
      <c r="K783" s="71"/>
      <c r="L783" s="71"/>
      <c r="M783" s="71"/>
      <c r="N783" s="71"/>
      <c r="O783" s="71"/>
      <c r="P783" s="71"/>
      <c r="Q783" s="148"/>
      <c r="R783" s="71"/>
      <c r="S783" s="71"/>
      <c r="T783" s="71"/>
      <c r="U783" s="71"/>
      <c r="V783" s="71"/>
      <c r="W783" s="71"/>
      <c r="X783" s="113"/>
      <c r="Y783" s="71"/>
      <c r="Z783" s="71"/>
      <c r="AA783" s="71"/>
    </row>
    <row r="784" spans="1:27" ht="14.25" customHeight="1" x14ac:dyDescent="0.25">
      <c r="A784" s="71"/>
      <c r="B784" s="71"/>
      <c r="C784" s="71"/>
      <c r="D784" s="71"/>
      <c r="E784" s="71"/>
      <c r="F784" s="71"/>
      <c r="G784" s="71"/>
      <c r="H784" s="71"/>
      <c r="I784" s="71"/>
      <c r="J784" s="71"/>
      <c r="K784" s="71"/>
      <c r="L784" s="71"/>
      <c r="M784" s="71"/>
      <c r="N784" s="71"/>
      <c r="O784" s="71"/>
      <c r="P784" s="71"/>
      <c r="Q784" s="148"/>
      <c r="R784" s="71"/>
      <c r="S784" s="71"/>
      <c r="T784" s="71"/>
      <c r="U784" s="71"/>
      <c r="V784" s="71"/>
      <c r="W784" s="71"/>
      <c r="X784" s="113"/>
      <c r="Y784" s="71"/>
      <c r="Z784" s="71"/>
      <c r="AA784" s="71"/>
    </row>
    <row r="785" spans="1:27" ht="14.25" customHeight="1" x14ac:dyDescent="0.25">
      <c r="A785" s="71"/>
      <c r="B785" s="71"/>
      <c r="C785" s="71"/>
      <c r="D785" s="71"/>
      <c r="E785" s="71"/>
      <c r="F785" s="71"/>
      <c r="G785" s="71"/>
      <c r="H785" s="71"/>
      <c r="I785" s="71"/>
      <c r="J785" s="71"/>
      <c r="K785" s="71"/>
      <c r="L785" s="71"/>
      <c r="M785" s="71"/>
      <c r="N785" s="71"/>
      <c r="O785" s="71"/>
      <c r="P785" s="71"/>
      <c r="Q785" s="148"/>
      <c r="R785" s="71"/>
      <c r="S785" s="71"/>
      <c r="T785" s="71"/>
      <c r="U785" s="71"/>
      <c r="V785" s="71"/>
      <c r="W785" s="71"/>
      <c r="X785" s="113"/>
      <c r="Y785" s="71"/>
      <c r="Z785" s="71"/>
      <c r="AA785" s="71"/>
    </row>
    <row r="786" spans="1:27" ht="14.25" customHeight="1" x14ac:dyDescent="0.25">
      <c r="A786" s="71"/>
      <c r="B786" s="71"/>
      <c r="C786" s="71"/>
      <c r="D786" s="71"/>
      <c r="E786" s="71"/>
      <c r="F786" s="71"/>
      <c r="G786" s="71"/>
      <c r="H786" s="71"/>
      <c r="I786" s="71"/>
      <c r="J786" s="71"/>
      <c r="K786" s="71"/>
      <c r="L786" s="71"/>
      <c r="M786" s="71"/>
      <c r="N786" s="71"/>
      <c r="O786" s="71"/>
      <c r="P786" s="71"/>
      <c r="Q786" s="148"/>
      <c r="R786" s="71"/>
      <c r="S786" s="71"/>
      <c r="T786" s="71"/>
      <c r="U786" s="71"/>
      <c r="V786" s="71"/>
      <c r="W786" s="71"/>
      <c r="X786" s="113"/>
      <c r="Y786" s="71"/>
      <c r="Z786" s="71"/>
      <c r="AA786" s="71"/>
    </row>
    <row r="787" spans="1:27" ht="14.25" customHeight="1" x14ac:dyDescent="0.25">
      <c r="A787" s="71"/>
      <c r="B787" s="71"/>
      <c r="C787" s="71"/>
      <c r="D787" s="71"/>
      <c r="E787" s="71"/>
      <c r="F787" s="71"/>
      <c r="G787" s="71"/>
      <c r="H787" s="71"/>
      <c r="I787" s="71"/>
      <c r="J787" s="71"/>
      <c r="K787" s="71"/>
      <c r="L787" s="71"/>
      <c r="M787" s="71"/>
      <c r="N787" s="71"/>
      <c r="O787" s="71"/>
      <c r="P787" s="71"/>
      <c r="Q787" s="148"/>
      <c r="R787" s="71"/>
      <c r="S787" s="71"/>
      <c r="T787" s="71"/>
      <c r="U787" s="71"/>
      <c r="V787" s="71"/>
      <c r="W787" s="71"/>
      <c r="X787" s="113"/>
      <c r="Y787" s="71"/>
      <c r="Z787" s="71"/>
      <c r="AA787" s="71"/>
    </row>
    <row r="788" spans="1:27" ht="14.25" customHeight="1" x14ac:dyDescent="0.25">
      <c r="A788" s="71"/>
      <c r="B788" s="71"/>
      <c r="C788" s="71"/>
      <c r="D788" s="71"/>
      <c r="E788" s="71"/>
      <c r="F788" s="71"/>
      <c r="G788" s="71"/>
      <c r="H788" s="71"/>
      <c r="I788" s="71"/>
      <c r="J788" s="71"/>
      <c r="K788" s="71"/>
      <c r="L788" s="71"/>
      <c r="M788" s="71"/>
      <c r="N788" s="71"/>
      <c r="O788" s="71"/>
      <c r="P788" s="71"/>
      <c r="Q788" s="148"/>
      <c r="R788" s="71"/>
      <c r="S788" s="71"/>
      <c r="T788" s="71"/>
      <c r="U788" s="71"/>
      <c r="V788" s="71"/>
      <c r="W788" s="71"/>
      <c r="X788" s="113"/>
      <c r="Y788" s="71"/>
      <c r="Z788" s="71"/>
      <c r="AA788" s="71"/>
    </row>
    <row r="789" spans="1:27" ht="14.25" customHeight="1" x14ac:dyDescent="0.25">
      <c r="A789" s="71"/>
      <c r="B789" s="71"/>
      <c r="C789" s="71"/>
      <c r="D789" s="71"/>
      <c r="E789" s="71"/>
      <c r="F789" s="71"/>
      <c r="G789" s="71"/>
      <c r="H789" s="71"/>
      <c r="I789" s="71"/>
      <c r="J789" s="71"/>
      <c r="K789" s="71"/>
      <c r="L789" s="71"/>
      <c r="M789" s="71"/>
      <c r="N789" s="71"/>
      <c r="O789" s="71"/>
      <c r="P789" s="71"/>
      <c r="Q789" s="148"/>
      <c r="R789" s="71"/>
      <c r="S789" s="71"/>
      <c r="T789" s="71"/>
      <c r="U789" s="71"/>
      <c r="V789" s="71"/>
      <c r="W789" s="71"/>
      <c r="X789" s="113"/>
      <c r="Y789" s="71"/>
      <c r="Z789" s="71"/>
      <c r="AA789" s="71"/>
    </row>
    <row r="790" spans="1:27" ht="14.25" customHeight="1" x14ac:dyDescent="0.25">
      <c r="A790" s="71"/>
      <c r="B790" s="71"/>
      <c r="C790" s="71"/>
      <c r="D790" s="71"/>
      <c r="E790" s="71"/>
      <c r="F790" s="71"/>
      <c r="G790" s="71"/>
      <c r="H790" s="71"/>
      <c r="I790" s="71"/>
      <c r="J790" s="71"/>
      <c r="K790" s="71"/>
      <c r="L790" s="71"/>
      <c r="M790" s="71"/>
      <c r="N790" s="71"/>
      <c r="O790" s="71"/>
      <c r="P790" s="71"/>
      <c r="Q790" s="148"/>
      <c r="R790" s="71"/>
      <c r="S790" s="71"/>
      <c r="T790" s="71"/>
      <c r="U790" s="71"/>
      <c r="V790" s="71"/>
      <c r="W790" s="71"/>
      <c r="X790" s="113"/>
      <c r="Y790" s="71"/>
      <c r="Z790" s="71"/>
      <c r="AA790" s="71"/>
    </row>
    <row r="791" spans="1:27" ht="14.25" customHeight="1" x14ac:dyDescent="0.25">
      <c r="A791" s="71"/>
      <c r="B791" s="71"/>
      <c r="C791" s="71"/>
      <c r="D791" s="71"/>
      <c r="E791" s="71"/>
      <c r="F791" s="71"/>
      <c r="G791" s="71"/>
      <c r="H791" s="71"/>
      <c r="I791" s="71"/>
      <c r="J791" s="71"/>
      <c r="K791" s="71"/>
      <c r="L791" s="71"/>
      <c r="M791" s="71"/>
      <c r="N791" s="71"/>
      <c r="O791" s="71"/>
      <c r="P791" s="71"/>
      <c r="Q791" s="148"/>
      <c r="R791" s="71"/>
      <c r="S791" s="71"/>
      <c r="T791" s="71"/>
      <c r="U791" s="71"/>
      <c r="V791" s="71"/>
      <c r="W791" s="71"/>
      <c r="X791" s="113"/>
      <c r="Y791" s="71"/>
      <c r="Z791" s="71"/>
      <c r="AA791" s="71"/>
    </row>
    <row r="792" spans="1:27" ht="14.25" customHeight="1" x14ac:dyDescent="0.25">
      <c r="A792" s="71"/>
      <c r="B792" s="71"/>
      <c r="C792" s="71"/>
      <c r="D792" s="71"/>
      <c r="E792" s="71"/>
      <c r="F792" s="71"/>
      <c r="G792" s="71"/>
      <c r="H792" s="71"/>
      <c r="I792" s="71"/>
      <c r="J792" s="71"/>
      <c r="K792" s="71"/>
      <c r="L792" s="71"/>
      <c r="M792" s="71"/>
      <c r="N792" s="71"/>
      <c r="O792" s="71"/>
      <c r="P792" s="71"/>
      <c r="Q792" s="148"/>
      <c r="R792" s="71"/>
      <c r="S792" s="71"/>
      <c r="T792" s="71"/>
      <c r="U792" s="71"/>
      <c r="V792" s="71"/>
      <c r="W792" s="71"/>
      <c r="X792" s="113"/>
      <c r="Y792" s="71"/>
      <c r="Z792" s="71"/>
      <c r="AA792" s="71"/>
    </row>
    <row r="793" spans="1:27" ht="14.25" customHeight="1" x14ac:dyDescent="0.25">
      <c r="A793" s="71"/>
      <c r="B793" s="71"/>
      <c r="C793" s="71"/>
      <c r="D793" s="71"/>
      <c r="E793" s="71"/>
      <c r="F793" s="71"/>
      <c r="G793" s="71"/>
      <c r="H793" s="71"/>
      <c r="I793" s="71"/>
      <c r="J793" s="71"/>
      <c r="K793" s="71"/>
      <c r="L793" s="71"/>
      <c r="M793" s="71"/>
      <c r="N793" s="71"/>
      <c r="O793" s="71"/>
      <c r="P793" s="71"/>
      <c r="Q793" s="148"/>
      <c r="R793" s="71"/>
      <c r="S793" s="71"/>
      <c r="T793" s="71"/>
      <c r="U793" s="71"/>
      <c r="V793" s="71"/>
      <c r="W793" s="71"/>
      <c r="X793" s="113"/>
      <c r="Y793" s="71"/>
      <c r="Z793" s="71"/>
      <c r="AA793" s="71"/>
    </row>
    <row r="794" spans="1:27" ht="14.25" customHeight="1" x14ac:dyDescent="0.25">
      <c r="A794" s="71"/>
      <c r="B794" s="71"/>
      <c r="C794" s="71"/>
      <c r="D794" s="71"/>
      <c r="E794" s="71"/>
      <c r="F794" s="71"/>
      <c r="G794" s="71"/>
      <c r="H794" s="71"/>
      <c r="I794" s="71"/>
      <c r="J794" s="71"/>
      <c r="K794" s="71"/>
      <c r="L794" s="71"/>
      <c r="M794" s="71"/>
      <c r="N794" s="71"/>
      <c r="O794" s="71"/>
      <c r="P794" s="71"/>
      <c r="Q794" s="148"/>
      <c r="R794" s="71"/>
      <c r="S794" s="71"/>
      <c r="T794" s="71"/>
      <c r="U794" s="71"/>
      <c r="V794" s="71"/>
      <c r="W794" s="71"/>
      <c r="X794" s="113"/>
      <c r="Y794" s="71"/>
      <c r="Z794" s="71"/>
      <c r="AA794" s="71"/>
    </row>
    <row r="795" spans="1:27" ht="14.25" customHeight="1" x14ac:dyDescent="0.25">
      <c r="A795" s="71"/>
      <c r="B795" s="71"/>
      <c r="C795" s="71"/>
      <c r="D795" s="71"/>
      <c r="E795" s="71"/>
      <c r="F795" s="71"/>
      <c r="G795" s="71"/>
      <c r="H795" s="71"/>
      <c r="I795" s="71"/>
      <c r="J795" s="71"/>
      <c r="K795" s="71"/>
      <c r="L795" s="71"/>
      <c r="M795" s="71"/>
      <c r="N795" s="71"/>
      <c r="O795" s="71"/>
      <c r="P795" s="71"/>
      <c r="Q795" s="148"/>
      <c r="R795" s="71"/>
      <c r="S795" s="71"/>
      <c r="T795" s="71"/>
      <c r="U795" s="71"/>
      <c r="V795" s="71"/>
      <c r="W795" s="71"/>
      <c r="X795" s="113"/>
      <c r="Y795" s="71"/>
      <c r="Z795" s="71"/>
      <c r="AA795" s="71"/>
    </row>
    <row r="796" spans="1:27" ht="14.25" customHeight="1" x14ac:dyDescent="0.25">
      <c r="A796" s="71"/>
      <c r="B796" s="71"/>
      <c r="C796" s="71"/>
      <c r="D796" s="71"/>
      <c r="E796" s="71"/>
      <c r="F796" s="71"/>
      <c r="G796" s="71"/>
      <c r="H796" s="71"/>
      <c r="I796" s="71"/>
      <c r="J796" s="71"/>
      <c r="K796" s="71"/>
      <c r="L796" s="71"/>
      <c r="M796" s="71"/>
      <c r="N796" s="71"/>
      <c r="O796" s="71"/>
      <c r="P796" s="71"/>
      <c r="Q796" s="148"/>
      <c r="R796" s="71"/>
      <c r="S796" s="71"/>
      <c r="T796" s="71"/>
      <c r="U796" s="71"/>
      <c r="V796" s="71"/>
      <c r="W796" s="71"/>
      <c r="X796" s="113"/>
      <c r="Y796" s="71"/>
      <c r="Z796" s="71"/>
      <c r="AA796" s="71"/>
    </row>
    <row r="797" spans="1:27" ht="14.25" customHeight="1" x14ac:dyDescent="0.25">
      <c r="A797" s="71"/>
      <c r="B797" s="71"/>
      <c r="C797" s="71"/>
      <c r="D797" s="71"/>
      <c r="E797" s="71"/>
      <c r="F797" s="71"/>
      <c r="G797" s="71"/>
      <c r="H797" s="71"/>
      <c r="I797" s="71"/>
      <c r="J797" s="71"/>
      <c r="K797" s="71"/>
      <c r="L797" s="71"/>
      <c r="M797" s="71"/>
      <c r="N797" s="71"/>
      <c r="O797" s="71"/>
      <c r="P797" s="71"/>
      <c r="Q797" s="148"/>
      <c r="R797" s="71"/>
      <c r="S797" s="71"/>
      <c r="T797" s="71"/>
      <c r="U797" s="71"/>
      <c r="V797" s="71"/>
      <c r="W797" s="71"/>
      <c r="X797" s="113"/>
      <c r="Y797" s="71"/>
      <c r="Z797" s="71"/>
      <c r="AA797" s="71"/>
    </row>
    <row r="798" spans="1:27" ht="14.25" customHeight="1" x14ac:dyDescent="0.25">
      <c r="A798" s="71"/>
      <c r="B798" s="71"/>
      <c r="C798" s="71"/>
      <c r="D798" s="71"/>
      <c r="E798" s="71"/>
      <c r="F798" s="71"/>
      <c r="G798" s="71"/>
      <c r="H798" s="71"/>
      <c r="I798" s="71"/>
      <c r="J798" s="71"/>
      <c r="K798" s="71"/>
      <c r="L798" s="71"/>
      <c r="M798" s="71"/>
      <c r="N798" s="71"/>
      <c r="O798" s="71"/>
      <c r="P798" s="71"/>
      <c r="Q798" s="148"/>
      <c r="R798" s="71"/>
      <c r="S798" s="71"/>
      <c r="T798" s="71"/>
      <c r="U798" s="71"/>
      <c r="V798" s="71"/>
      <c r="W798" s="71"/>
      <c r="X798" s="113"/>
      <c r="Y798" s="71"/>
      <c r="Z798" s="71"/>
      <c r="AA798" s="71"/>
    </row>
    <row r="799" spans="1:27" ht="14.25" customHeight="1" x14ac:dyDescent="0.25">
      <c r="A799" s="71"/>
      <c r="B799" s="71"/>
      <c r="C799" s="71"/>
      <c r="D799" s="71"/>
      <c r="E799" s="71"/>
      <c r="F799" s="71"/>
      <c r="G799" s="71"/>
      <c r="H799" s="71"/>
      <c r="I799" s="71"/>
      <c r="J799" s="71"/>
      <c r="K799" s="71"/>
      <c r="L799" s="71"/>
      <c r="M799" s="71"/>
      <c r="N799" s="71"/>
      <c r="O799" s="71"/>
      <c r="P799" s="71"/>
      <c r="Q799" s="148"/>
      <c r="R799" s="71"/>
      <c r="S799" s="71"/>
      <c r="T799" s="71"/>
      <c r="U799" s="71"/>
      <c r="V799" s="71"/>
      <c r="W799" s="71"/>
      <c r="X799" s="113"/>
      <c r="Y799" s="71"/>
      <c r="Z799" s="71"/>
      <c r="AA799" s="71"/>
    </row>
    <row r="800" spans="1:27" ht="14.25" customHeight="1" x14ac:dyDescent="0.25">
      <c r="A800" s="71"/>
      <c r="B800" s="71"/>
      <c r="C800" s="71"/>
      <c r="D800" s="71"/>
      <c r="E800" s="71"/>
      <c r="F800" s="71"/>
      <c r="G800" s="71"/>
      <c r="H800" s="71"/>
      <c r="I800" s="71"/>
      <c r="J800" s="71"/>
      <c r="K800" s="71"/>
      <c r="L800" s="71"/>
      <c r="M800" s="71"/>
      <c r="N800" s="71"/>
      <c r="O800" s="71"/>
      <c r="P800" s="71"/>
      <c r="Q800" s="148"/>
      <c r="R800" s="71"/>
      <c r="S800" s="71"/>
      <c r="T800" s="71"/>
      <c r="U800" s="71"/>
      <c r="V800" s="71"/>
      <c r="W800" s="71"/>
      <c r="X800" s="113"/>
      <c r="Y800" s="71"/>
      <c r="Z800" s="71"/>
      <c r="AA800" s="71"/>
    </row>
    <row r="801" spans="1:27" ht="14.25" customHeight="1" x14ac:dyDescent="0.25">
      <c r="A801" s="71"/>
      <c r="B801" s="71"/>
      <c r="C801" s="71"/>
      <c r="D801" s="71"/>
      <c r="E801" s="71"/>
      <c r="F801" s="71"/>
      <c r="G801" s="71"/>
      <c r="H801" s="71"/>
      <c r="I801" s="71"/>
      <c r="J801" s="71"/>
      <c r="K801" s="71"/>
      <c r="L801" s="71"/>
      <c r="M801" s="71"/>
      <c r="N801" s="71"/>
      <c r="O801" s="71"/>
      <c r="P801" s="71"/>
      <c r="Q801" s="148"/>
      <c r="R801" s="71"/>
      <c r="S801" s="71"/>
      <c r="T801" s="71"/>
      <c r="U801" s="71"/>
      <c r="V801" s="71"/>
      <c r="W801" s="71"/>
      <c r="X801" s="113"/>
      <c r="Y801" s="71"/>
      <c r="Z801" s="71"/>
      <c r="AA801" s="71"/>
    </row>
    <row r="802" spans="1:27" ht="14.25" customHeight="1" x14ac:dyDescent="0.25">
      <c r="A802" s="71"/>
      <c r="B802" s="71"/>
      <c r="C802" s="71"/>
      <c r="D802" s="71"/>
      <c r="E802" s="71"/>
      <c r="F802" s="71"/>
      <c r="G802" s="71"/>
      <c r="H802" s="71"/>
      <c r="I802" s="71"/>
      <c r="J802" s="71"/>
      <c r="K802" s="71"/>
      <c r="L802" s="71"/>
      <c r="M802" s="71"/>
      <c r="N802" s="71"/>
      <c r="O802" s="71"/>
      <c r="P802" s="71"/>
      <c r="Q802" s="148"/>
      <c r="R802" s="71"/>
      <c r="S802" s="71"/>
      <c r="T802" s="71"/>
      <c r="U802" s="71"/>
      <c r="V802" s="71"/>
      <c r="W802" s="71"/>
      <c r="X802" s="113"/>
      <c r="Y802" s="71"/>
      <c r="Z802" s="71"/>
      <c r="AA802" s="71"/>
    </row>
    <row r="803" spans="1:27" ht="14.25" customHeight="1" x14ac:dyDescent="0.25">
      <c r="A803" s="71"/>
      <c r="B803" s="71"/>
      <c r="C803" s="71"/>
      <c r="D803" s="71"/>
      <c r="E803" s="71"/>
      <c r="F803" s="71"/>
      <c r="G803" s="71"/>
      <c r="H803" s="71"/>
      <c r="I803" s="71"/>
      <c r="J803" s="71"/>
      <c r="K803" s="71"/>
      <c r="L803" s="71"/>
      <c r="M803" s="71"/>
      <c r="N803" s="71"/>
      <c r="O803" s="71"/>
      <c r="P803" s="71"/>
      <c r="Q803" s="148"/>
      <c r="R803" s="71"/>
      <c r="S803" s="71"/>
      <c r="T803" s="71"/>
      <c r="U803" s="71"/>
      <c r="V803" s="71"/>
      <c r="W803" s="71"/>
      <c r="X803" s="113"/>
      <c r="Y803" s="71"/>
      <c r="Z803" s="71"/>
      <c r="AA803" s="71"/>
    </row>
    <row r="804" spans="1:27" ht="14.25" customHeight="1" x14ac:dyDescent="0.25">
      <c r="A804" s="71"/>
      <c r="B804" s="71"/>
      <c r="C804" s="71"/>
      <c r="D804" s="71"/>
      <c r="E804" s="71"/>
      <c r="F804" s="71"/>
      <c r="G804" s="71"/>
      <c r="H804" s="71"/>
      <c r="I804" s="71"/>
      <c r="J804" s="71"/>
      <c r="K804" s="71"/>
      <c r="L804" s="71"/>
      <c r="M804" s="71"/>
      <c r="N804" s="71"/>
      <c r="O804" s="71"/>
      <c r="P804" s="71"/>
      <c r="Q804" s="148"/>
      <c r="R804" s="71"/>
      <c r="S804" s="71"/>
      <c r="T804" s="71"/>
      <c r="U804" s="71"/>
      <c r="V804" s="71"/>
      <c r="W804" s="71"/>
      <c r="X804" s="113"/>
      <c r="Y804" s="71"/>
      <c r="Z804" s="71"/>
      <c r="AA804" s="71"/>
    </row>
    <row r="805" spans="1:27" ht="14.25" customHeight="1" x14ac:dyDescent="0.25">
      <c r="A805" s="71"/>
      <c r="B805" s="71"/>
      <c r="C805" s="71"/>
      <c r="D805" s="71"/>
      <c r="E805" s="71"/>
      <c r="F805" s="71"/>
      <c r="G805" s="71"/>
      <c r="H805" s="71"/>
      <c r="I805" s="71"/>
      <c r="J805" s="71"/>
      <c r="K805" s="71"/>
      <c r="L805" s="71"/>
      <c r="M805" s="71"/>
      <c r="N805" s="71"/>
      <c r="O805" s="71"/>
      <c r="P805" s="71"/>
      <c r="Q805" s="148"/>
      <c r="R805" s="71"/>
      <c r="S805" s="71"/>
      <c r="T805" s="71"/>
      <c r="U805" s="71"/>
      <c r="V805" s="71"/>
      <c r="W805" s="71"/>
      <c r="X805" s="113"/>
      <c r="Y805" s="71"/>
      <c r="Z805" s="71"/>
      <c r="AA805" s="71"/>
    </row>
    <row r="806" spans="1:27" ht="14.25" customHeight="1" x14ac:dyDescent="0.25">
      <c r="A806" s="71"/>
      <c r="B806" s="71"/>
      <c r="C806" s="71"/>
      <c r="D806" s="71"/>
      <c r="E806" s="71"/>
      <c r="F806" s="71"/>
      <c r="G806" s="71"/>
      <c r="H806" s="71"/>
      <c r="I806" s="71"/>
      <c r="J806" s="71"/>
      <c r="K806" s="71"/>
      <c r="L806" s="71"/>
      <c r="M806" s="71"/>
      <c r="N806" s="71"/>
      <c r="O806" s="71"/>
      <c r="P806" s="71"/>
      <c r="Q806" s="148"/>
      <c r="R806" s="71"/>
      <c r="S806" s="71"/>
      <c r="T806" s="71"/>
      <c r="U806" s="71"/>
      <c r="V806" s="71"/>
      <c r="W806" s="71"/>
      <c r="X806" s="113"/>
      <c r="Y806" s="71"/>
      <c r="Z806" s="71"/>
      <c r="AA806" s="71"/>
    </row>
    <row r="807" spans="1:27" ht="14.25" customHeight="1" x14ac:dyDescent="0.25">
      <c r="A807" s="71"/>
      <c r="B807" s="71"/>
      <c r="C807" s="71"/>
      <c r="D807" s="71"/>
      <c r="E807" s="71"/>
      <c r="F807" s="71"/>
      <c r="G807" s="71"/>
      <c r="H807" s="71"/>
      <c r="I807" s="71"/>
      <c r="J807" s="71"/>
      <c r="K807" s="71"/>
      <c r="L807" s="71"/>
      <c r="M807" s="71"/>
      <c r="N807" s="71"/>
      <c r="O807" s="71"/>
      <c r="P807" s="71"/>
      <c r="Q807" s="148"/>
      <c r="R807" s="71"/>
      <c r="S807" s="71"/>
      <c r="T807" s="71"/>
      <c r="U807" s="71"/>
      <c r="V807" s="71"/>
      <c r="W807" s="71"/>
      <c r="X807" s="113"/>
      <c r="Y807" s="71"/>
      <c r="Z807" s="71"/>
      <c r="AA807" s="71"/>
    </row>
    <row r="808" spans="1:27" ht="14.25" customHeight="1" x14ac:dyDescent="0.25">
      <c r="A808" s="71"/>
      <c r="B808" s="71"/>
      <c r="C808" s="71"/>
      <c r="D808" s="71"/>
      <c r="E808" s="71"/>
      <c r="F808" s="71"/>
      <c r="G808" s="71"/>
      <c r="H808" s="71"/>
      <c r="I808" s="71"/>
      <c r="J808" s="71"/>
      <c r="K808" s="71"/>
      <c r="L808" s="71"/>
      <c r="M808" s="71"/>
      <c r="N808" s="71"/>
      <c r="O808" s="71"/>
      <c r="P808" s="71"/>
      <c r="Q808" s="148"/>
      <c r="R808" s="71"/>
      <c r="S808" s="71"/>
      <c r="T808" s="71"/>
      <c r="U808" s="71"/>
      <c r="V808" s="71"/>
      <c r="W808" s="71"/>
      <c r="X808" s="113"/>
      <c r="Y808" s="71"/>
      <c r="Z808" s="71"/>
      <c r="AA808" s="71"/>
    </row>
    <row r="809" spans="1:27" ht="14.25" customHeight="1" x14ac:dyDescent="0.25">
      <c r="A809" s="71"/>
      <c r="B809" s="71"/>
      <c r="C809" s="71"/>
      <c r="D809" s="71"/>
      <c r="E809" s="71"/>
      <c r="F809" s="71"/>
      <c r="G809" s="71"/>
      <c r="H809" s="71"/>
      <c r="I809" s="71"/>
      <c r="J809" s="71"/>
      <c r="K809" s="71"/>
      <c r="L809" s="71"/>
      <c r="M809" s="71"/>
      <c r="N809" s="71"/>
      <c r="O809" s="71"/>
      <c r="P809" s="71"/>
      <c r="Q809" s="148"/>
      <c r="R809" s="71"/>
      <c r="S809" s="71"/>
      <c r="T809" s="71"/>
      <c r="U809" s="71"/>
      <c r="V809" s="71"/>
      <c r="W809" s="71"/>
      <c r="X809" s="113"/>
      <c r="Y809" s="71"/>
      <c r="Z809" s="71"/>
      <c r="AA809" s="71"/>
    </row>
    <row r="810" spans="1:27" ht="14.25" customHeight="1" x14ac:dyDescent="0.25">
      <c r="A810" s="71"/>
      <c r="B810" s="71"/>
      <c r="C810" s="71"/>
      <c r="D810" s="71"/>
      <c r="E810" s="71"/>
      <c r="F810" s="71"/>
      <c r="G810" s="71"/>
      <c r="H810" s="71"/>
      <c r="I810" s="71"/>
      <c r="J810" s="71"/>
      <c r="K810" s="71"/>
      <c r="L810" s="71"/>
      <c r="M810" s="71"/>
      <c r="N810" s="71"/>
      <c r="O810" s="71"/>
      <c r="P810" s="71"/>
      <c r="Q810" s="148"/>
      <c r="R810" s="71"/>
      <c r="S810" s="71"/>
      <c r="T810" s="71"/>
      <c r="U810" s="71"/>
      <c r="V810" s="71"/>
      <c r="W810" s="71"/>
      <c r="X810" s="113"/>
      <c r="Y810" s="71"/>
      <c r="Z810" s="71"/>
      <c r="AA810" s="71"/>
    </row>
    <row r="811" spans="1:27" ht="14.25" customHeight="1" x14ac:dyDescent="0.25">
      <c r="A811" s="71"/>
      <c r="B811" s="71"/>
      <c r="C811" s="71"/>
      <c r="D811" s="71"/>
      <c r="E811" s="71"/>
      <c r="F811" s="71"/>
      <c r="G811" s="71"/>
      <c r="H811" s="71"/>
      <c r="I811" s="71"/>
      <c r="J811" s="71"/>
      <c r="K811" s="71"/>
      <c r="L811" s="71"/>
      <c r="M811" s="71"/>
      <c r="N811" s="71"/>
      <c r="O811" s="71"/>
      <c r="P811" s="71"/>
      <c r="Q811" s="148"/>
      <c r="R811" s="71"/>
      <c r="S811" s="71"/>
      <c r="T811" s="71"/>
      <c r="U811" s="71"/>
      <c r="V811" s="71"/>
      <c r="W811" s="71"/>
      <c r="X811" s="113"/>
      <c r="Y811" s="71"/>
      <c r="Z811" s="71"/>
      <c r="AA811" s="71"/>
    </row>
    <row r="812" spans="1:27" ht="14.25" customHeight="1" x14ac:dyDescent="0.25">
      <c r="A812" s="71"/>
      <c r="B812" s="71"/>
      <c r="C812" s="71"/>
      <c r="D812" s="71"/>
      <c r="E812" s="71"/>
      <c r="F812" s="71"/>
      <c r="G812" s="71"/>
      <c r="H812" s="71"/>
      <c r="I812" s="71"/>
      <c r="J812" s="71"/>
      <c r="K812" s="71"/>
      <c r="L812" s="71"/>
      <c r="M812" s="71"/>
      <c r="N812" s="71"/>
      <c r="O812" s="71"/>
      <c r="P812" s="71"/>
      <c r="Q812" s="148"/>
      <c r="R812" s="71"/>
      <c r="S812" s="71"/>
      <c r="T812" s="71"/>
      <c r="U812" s="71"/>
      <c r="V812" s="71"/>
      <c r="W812" s="71"/>
      <c r="X812" s="113"/>
      <c r="Y812" s="71"/>
      <c r="Z812" s="71"/>
      <c r="AA812" s="71"/>
    </row>
    <row r="813" spans="1:27" ht="14.25" customHeight="1" x14ac:dyDescent="0.25">
      <c r="A813" s="71"/>
      <c r="B813" s="71"/>
      <c r="C813" s="71"/>
      <c r="D813" s="71"/>
      <c r="E813" s="71"/>
      <c r="F813" s="71"/>
      <c r="G813" s="71"/>
      <c r="H813" s="71"/>
      <c r="I813" s="71"/>
      <c r="J813" s="71"/>
      <c r="K813" s="71"/>
      <c r="L813" s="71"/>
      <c r="M813" s="71"/>
      <c r="N813" s="71"/>
      <c r="O813" s="71"/>
      <c r="P813" s="71"/>
      <c r="Q813" s="148"/>
      <c r="R813" s="71"/>
      <c r="S813" s="71"/>
      <c r="T813" s="71"/>
      <c r="U813" s="71"/>
      <c r="V813" s="71"/>
      <c r="W813" s="71"/>
      <c r="X813" s="113"/>
      <c r="Y813" s="71"/>
      <c r="Z813" s="71"/>
      <c r="AA813" s="71"/>
    </row>
    <row r="814" spans="1:27" ht="14.25" customHeight="1" x14ac:dyDescent="0.25">
      <c r="A814" s="71"/>
      <c r="B814" s="71"/>
      <c r="C814" s="71"/>
      <c r="D814" s="71"/>
      <c r="E814" s="71"/>
      <c r="F814" s="71"/>
      <c r="G814" s="71"/>
      <c r="H814" s="71"/>
      <c r="I814" s="71"/>
      <c r="J814" s="71"/>
      <c r="K814" s="71"/>
      <c r="L814" s="71"/>
      <c r="M814" s="71"/>
      <c r="N814" s="71"/>
      <c r="O814" s="71"/>
      <c r="P814" s="71"/>
      <c r="Q814" s="148"/>
      <c r="R814" s="71"/>
      <c r="S814" s="71"/>
      <c r="T814" s="71"/>
      <c r="U814" s="71"/>
      <c r="V814" s="71"/>
      <c r="W814" s="71"/>
      <c r="X814" s="113"/>
      <c r="Y814" s="71"/>
      <c r="Z814" s="71"/>
      <c r="AA814" s="71"/>
    </row>
    <row r="815" spans="1:27" ht="14.25" customHeight="1" x14ac:dyDescent="0.25">
      <c r="A815" s="71"/>
      <c r="B815" s="71"/>
      <c r="C815" s="71"/>
      <c r="D815" s="71"/>
      <c r="E815" s="71"/>
      <c r="F815" s="71"/>
      <c r="G815" s="71"/>
      <c r="H815" s="71"/>
      <c r="I815" s="71"/>
      <c r="J815" s="71"/>
      <c r="K815" s="71"/>
      <c r="L815" s="71"/>
      <c r="M815" s="71"/>
      <c r="N815" s="71"/>
      <c r="O815" s="71"/>
      <c r="P815" s="71"/>
      <c r="Q815" s="148"/>
      <c r="R815" s="71"/>
      <c r="S815" s="71"/>
      <c r="T815" s="71"/>
      <c r="U815" s="71"/>
      <c r="V815" s="71"/>
      <c r="W815" s="71"/>
      <c r="X815" s="113"/>
      <c r="Y815" s="71"/>
      <c r="Z815" s="71"/>
      <c r="AA815" s="71"/>
    </row>
    <row r="816" spans="1:27" ht="14.25" customHeight="1" x14ac:dyDescent="0.25">
      <c r="A816" s="71"/>
      <c r="B816" s="71"/>
      <c r="C816" s="71"/>
      <c r="D816" s="71"/>
      <c r="E816" s="71"/>
      <c r="F816" s="71"/>
      <c r="G816" s="71"/>
      <c r="H816" s="71"/>
      <c r="I816" s="71"/>
      <c r="J816" s="71"/>
      <c r="K816" s="71"/>
      <c r="L816" s="71"/>
      <c r="M816" s="71"/>
      <c r="N816" s="71"/>
      <c r="O816" s="71"/>
      <c r="P816" s="71"/>
      <c r="Q816" s="148"/>
      <c r="R816" s="71"/>
      <c r="S816" s="71"/>
      <c r="T816" s="71"/>
      <c r="U816" s="71"/>
      <c r="V816" s="71"/>
      <c r="W816" s="71"/>
      <c r="X816" s="113"/>
      <c r="Y816" s="71"/>
      <c r="Z816" s="71"/>
      <c r="AA816" s="71"/>
    </row>
    <row r="817" spans="1:27" ht="14.25" customHeight="1" x14ac:dyDescent="0.25">
      <c r="A817" s="71"/>
      <c r="B817" s="71"/>
      <c r="C817" s="71"/>
      <c r="D817" s="71"/>
      <c r="E817" s="71"/>
      <c r="F817" s="71"/>
      <c r="G817" s="71"/>
      <c r="H817" s="71"/>
      <c r="I817" s="71"/>
      <c r="J817" s="71"/>
      <c r="K817" s="71"/>
      <c r="L817" s="71"/>
      <c r="M817" s="71"/>
      <c r="N817" s="71"/>
      <c r="O817" s="71"/>
      <c r="P817" s="71"/>
      <c r="Q817" s="148"/>
      <c r="R817" s="71"/>
      <c r="S817" s="71"/>
      <c r="T817" s="71"/>
      <c r="U817" s="71"/>
      <c r="V817" s="71"/>
      <c r="W817" s="71"/>
      <c r="X817" s="113"/>
      <c r="Y817" s="71"/>
      <c r="Z817" s="71"/>
      <c r="AA817" s="71"/>
    </row>
    <row r="818" spans="1:27" ht="14.25" customHeight="1" x14ac:dyDescent="0.25">
      <c r="A818" s="71"/>
      <c r="B818" s="71"/>
      <c r="C818" s="71"/>
      <c r="D818" s="71"/>
      <c r="E818" s="71"/>
      <c r="F818" s="71"/>
      <c r="G818" s="71"/>
      <c r="H818" s="71"/>
      <c r="I818" s="71"/>
      <c r="J818" s="71"/>
      <c r="K818" s="71"/>
      <c r="L818" s="71"/>
      <c r="M818" s="71"/>
      <c r="N818" s="71"/>
      <c r="O818" s="71"/>
      <c r="P818" s="71"/>
      <c r="Q818" s="148"/>
      <c r="R818" s="71"/>
      <c r="S818" s="71"/>
      <c r="T818" s="71"/>
      <c r="U818" s="71"/>
      <c r="V818" s="71"/>
      <c r="W818" s="71"/>
      <c r="X818" s="113"/>
      <c r="Y818" s="71"/>
      <c r="Z818" s="71"/>
      <c r="AA818" s="71"/>
    </row>
    <row r="819" spans="1:27" ht="14.25" customHeight="1" x14ac:dyDescent="0.25">
      <c r="A819" s="71"/>
      <c r="B819" s="71"/>
      <c r="C819" s="71"/>
      <c r="D819" s="71"/>
      <c r="E819" s="71"/>
      <c r="F819" s="71"/>
      <c r="G819" s="71"/>
      <c r="H819" s="71"/>
      <c r="I819" s="71"/>
      <c r="J819" s="71"/>
      <c r="K819" s="71"/>
      <c r="L819" s="71"/>
      <c r="M819" s="71"/>
      <c r="N819" s="71"/>
      <c r="O819" s="71"/>
      <c r="P819" s="71"/>
      <c r="Q819" s="148"/>
      <c r="R819" s="71"/>
      <c r="S819" s="71"/>
      <c r="T819" s="71"/>
      <c r="U819" s="71"/>
      <c r="V819" s="71"/>
      <c r="W819" s="71"/>
      <c r="X819" s="113"/>
      <c r="Y819" s="71"/>
      <c r="Z819" s="71"/>
      <c r="AA819" s="71"/>
    </row>
    <row r="820" spans="1:27" ht="14.25" customHeight="1" x14ac:dyDescent="0.25">
      <c r="A820" s="71"/>
      <c r="B820" s="71"/>
      <c r="C820" s="71"/>
      <c r="D820" s="71"/>
      <c r="E820" s="71"/>
      <c r="F820" s="71"/>
      <c r="G820" s="71"/>
      <c r="H820" s="71"/>
      <c r="I820" s="71"/>
      <c r="J820" s="71"/>
      <c r="K820" s="71"/>
      <c r="L820" s="71"/>
      <c r="M820" s="71"/>
      <c r="N820" s="71"/>
      <c r="O820" s="71"/>
      <c r="P820" s="71"/>
      <c r="Q820" s="148"/>
      <c r="R820" s="71"/>
      <c r="S820" s="71"/>
      <c r="T820" s="71"/>
      <c r="U820" s="71"/>
      <c r="V820" s="71"/>
      <c r="W820" s="71"/>
      <c r="X820" s="113"/>
      <c r="Y820" s="71"/>
      <c r="Z820" s="71"/>
      <c r="AA820" s="71"/>
    </row>
    <row r="821" spans="1:27" ht="14.25" customHeight="1" x14ac:dyDescent="0.25">
      <c r="A821" s="71"/>
      <c r="B821" s="71"/>
      <c r="C821" s="71"/>
      <c r="D821" s="71"/>
      <c r="E821" s="71"/>
      <c r="F821" s="71"/>
      <c r="G821" s="71"/>
      <c r="H821" s="71"/>
      <c r="I821" s="71"/>
      <c r="J821" s="71"/>
      <c r="K821" s="71"/>
      <c r="L821" s="71"/>
      <c r="M821" s="71"/>
      <c r="N821" s="71"/>
      <c r="O821" s="71"/>
      <c r="P821" s="71"/>
      <c r="Q821" s="148"/>
      <c r="R821" s="71"/>
      <c r="S821" s="71"/>
      <c r="T821" s="71"/>
      <c r="U821" s="71"/>
      <c r="V821" s="71"/>
      <c r="W821" s="71"/>
      <c r="X821" s="113"/>
      <c r="Y821" s="71"/>
      <c r="Z821" s="71"/>
      <c r="AA821" s="71"/>
    </row>
    <row r="822" spans="1:27" ht="14.25" customHeight="1" x14ac:dyDescent="0.25">
      <c r="A822" s="71"/>
      <c r="B822" s="71"/>
      <c r="C822" s="71"/>
      <c r="D822" s="71"/>
      <c r="E822" s="71"/>
      <c r="F822" s="71"/>
      <c r="G822" s="71"/>
      <c r="H822" s="71"/>
      <c r="I822" s="71"/>
      <c r="J822" s="71"/>
      <c r="K822" s="71"/>
      <c r="L822" s="71"/>
      <c r="M822" s="71"/>
      <c r="N822" s="71"/>
      <c r="O822" s="71"/>
      <c r="P822" s="71"/>
      <c r="Q822" s="148"/>
      <c r="R822" s="71"/>
      <c r="S822" s="71"/>
      <c r="T822" s="71"/>
      <c r="U822" s="71"/>
      <c r="V822" s="71"/>
      <c r="W822" s="71"/>
      <c r="X822" s="113"/>
      <c r="Y822" s="71"/>
      <c r="Z822" s="71"/>
      <c r="AA822" s="71"/>
    </row>
    <row r="823" spans="1:27" ht="14.25" customHeight="1" x14ac:dyDescent="0.25">
      <c r="A823" s="71"/>
      <c r="B823" s="71"/>
      <c r="C823" s="71"/>
      <c r="D823" s="71"/>
      <c r="E823" s="71"/>
      <c r="F823" s="71"/>
      <c r="G823" s="71"/>
      <c r="H823" s="71"/>
      <c r="I823" s="71"/>
      <c r="J823" s="71"/>
      <c r="K823" s="71"/>
      <c r="L823" s="71"/>
      <c r="M823" s="71"/>
      <c r="N823" s="71"/>
      <c r="O823" s="71"/>
      <c r="P823" s="71"/>
      <c r="Q823" s="148"/>
      <c r="R823" s="71"/>
      <c r="S823" s="71"/>
      <c r="T823" s="71"/>
      <c r="U823" s="71"/>
      <c r="V823" s="71"/>
      <c r="W823" s="71"/>
      <c r="X823" s="113"/>
      <c r="Y823" s="71"/>
      <c r="Z823" s="71"/>
      <c r="AA823" s="71"/>
    </row>
    <row r="824" spans="1:27" ht="14.25" customHeight="1" x14ac:dyDescent="0.25">
      <c r="A824" s="71"/>
      <c r="B824" s="71"/>
      <c r="C824" s="71"/>
      <c r="D824" s="71"/>
      <c r="E824" s="71"/>
      <c r="F824" s="71"/>
      <c r="G824" s="71"/>
      <c r="H824" s="71"/>
      <c r="I824" s="71"/>
      <c r="J824" s="71"/>
      <c r="K824" s="71"/>
      <c r="L824" s="71"/>
      <c r="M824" s="71"/>
      <c r="N824" s="71"/>
      <c r="O824" s="71"/>
      <c r="P824" s="71"/>
      <c r="Q824" s="148"/>
      <c r="R824" s="71"/>
      <c r="S824" s="71"/>
      <c r="T824" s="71"/>
      <c r="U824" s="71"/>
      <c r="V824" s="71"/>
      <c r="W824" s="71"/>
      <c r="X824" s="113"/>
      <c r="Y824" s="71"/>
      <c r="Z824" s="71"/>
      <c r="AA824" s="71"/>
    </row>
    <row r="825" spans="1:27" ht="14.25" customHeight="1" x14ac:dyDescent="0.25">
      <c r="A825" s="71"/>
      <c r="B825" s="71"/>
      <c r="C825" s="71"/>
      <c r="D825" s="71"/>
      <c r="E825" s="71"/>
      <c r="F825" s="71"/>
      <c r="G825" s="71"/>
      <c r="H825" s="71"/>
      <c r="I825" s="71"/>
      <c r="J825" s="71"/>
      <c r="K825" s="71"/>
      <c r="L825" s="71"/>
      <c r="M825" s="71"/>
      <c r="N825" s="71"/>
      <c r="O825" s="71"/>
      <c r="P825" s="71"/>
      <c r="Q825" s="148"/>
      <c r="R825" s="71"/>
      <c r="S825" s="71"/>
      <c r="T825" s="71"/>
      <c r="U825" s="71"/>
      <c r="V825" s="71"/>
      <c r="W825" s="71"/>
      <c r="X825" s="113"/>
      <c r="Y825" s="71"/>
      <c r="Z825" s="71"/>
      <c r="AA825" s="71"/>
    </row>
    <row r="826" spans="1:27" ht="14.25" customHeight="1" x14ac:dyDescent="0.25">
      <c r="A826" s="71"/>
      <c r="B826" s="71"/>
      <c r="C826" s="71"/>
      <c r="D826" s="71"/>
      <c r="E826" s="71"/>
      <c r="F826" s="71"/>
      <c r="G826" s="71"/>
      <c r="H826" s="71"/>
      <c r="I826" s="71"/>
      <c r="J826" s="71"/>
      <c r="K826" s="71"/>
      <c r="L826" s="71"/>
      <c r="M826" s="71"/>
      <c r="N826" s="71"/>
      <c r="O826" s="71"/>
      <c r="P826" s="71"/>
      <c r="Q826" s="148"/>
      <c r="R826" s="71"/>
      <c r="S826" s="71"/>
      <c r="T826" s="71"/>
      <c r="U826" s="71"/>
      <c r="V826" s="71"/>
      <c r="W826" s="71"/>
      <c r="X826" s="113"/>
      <c r="Y826" s="71"/>
      <c r="Z826" s="71"/>
      <c r="AA826" s="71"/>
    </row>
    <row r="827" spans="1:27" ht="14.25" customHeight="1" x14ac:dyDescent="0.25">
      <c r="A827" s="71"/>
      <c r="B827" s="71"/>
      <c r="C827" s="71"/>
      <c r="D827" s="71"/>
      <c r="E827" s="71"/>
      <c r="F827" s="71"/>
      <c r="G827" s="71"/>
      <c r="H827" s="71"/>
      <c r="I827" s="71"/>
      <c r="J827" s="71"/>
      <c r="K827" s="71"/>
      <c r="L827" s="71"/>
      <c r="M827" s="71"/>
      <c r="N827" s="71"/>
      <c r="O827" s="71"/>
      <c r="P827" s="71"/>
      <c r="Q827" s="148"/>
      <c r="R827" s="71"/>
      <c r="S827" s="71"/>
      <c r="T827" s="71"/>
      <c r="U827" s="71"/>
      <c r="V827" s="71"/>
      <c r="W827" s="71"/>
      <c r="X827" s="113"/>
      <c r="Y827" s="71"/>
      <c r="Z827" s="71"/>
      <c r="AA827" s="71"/>
    </row>
    <row r="828" spans="1:27" ht="14.25" customHeight="1" x14ac:dyDescent="0.25">
      <c r="A828" s="71"/>
      <c r="B828" s="71"/>
      <c r="C828" s="71"/>
      <c r="D828" s="71"/>
      <c r="E828" s="71"/>
      <c r="F828" s="71"/>
      <c r="G828" s="71"/>
      <c r="H828" s="71"/>
      <c r="I828" s="71"/>
      <c r="J828" s="71"/>
      <c r="K828" s="71"/>
      <c r="L828" s="71"/>
      <c r="M828" s="71"/>
      <c r="N828" s="71"/>
      <c r="O828" s="71"/>
      <c r="P828" s="71"/>
      <c r="Q828" s="148"/>
      <c r="R828" s="71"/>
      <c r="S828" s="71"/>
      <c r="T828" s="71"/>
      <c r="U828" s="71"/>
      <c r="V828" s="71"/>
      <c r="W828" s="71"/>
      <c r="X828" s="113"/>
      <c r="Y828" s="71"/>
      <c r="Z828" s="71"/>
      <c r="AA828" s="71"/>
    </row>
    <row r="829" spans="1:27" ht="14.25" customHeight="1" x14ac:dyDescent="0.25">
      <c r="A829" s="71"/>
      <c r="B829" s="71"/>
      <c r="C829" s="71"/>
      <c r="D829" s="71"/>
      <c r="E829" s="71"/>
      <c r="F829" s="71"/>
      <c r="G829" s="71"/>
      <c r="H829" s="71"/>
      <c r="I829" s="71"/>
      <c r="J829" s="71"/>
      <c r="K829" s="71"/>
      <c r="L829" s="71"/>
      <c r="M829" s="71"/>
      <c r="N829" s="71"/>
      <c r="O829" s="71"/>
      <c r="P829" s="71"/>
      <c r="Q829" s="148"/>
      <c r="R829" s="71"/>
      <c r="S829" s="71"/>
      <c r="T829" s="71"/>
      <c r="U829" s="71"/>
      <c r="V829" s="71"/>
      <c r="W829" s="71"/>
      <c r="X829" s="113"/>
      <c r="Y829" s="71"/>
      <c r="Z829" s="71"/>
      <c r="AA829" s="71"/>
    </row>
    <row r="830" spans="1:27" ht="14.25" customHeight="1" x14ac:dyDescent="0.25">
      <c r="A830" s="71"/>
      <c r="B830" s="71"/>
      <c r="C830" s="71"/>
      <c r="D830" s="71"/>
      <c r="E830" s="71"/>
      <c r="F830" s="71"/>
      <c r="G830" s="71"/>
      <c r="H830" s="71"/>
      <c r="I830" s="71"/>
      <c r="J830" s="71"/>
      <c r="K830" s="71"/>
      <c r="L830" s="71"/>
      <c r="M830" s="71"/>
      <c r="N830" s="71"/>
      <c r="O830" s="71"/>
      <c r="P830" s="71"/>
      <c r="Q830" s="148"/>
      <c r="R830" s="71"/>
      <c r="S830" s="71"/>
      <c r="T830" s="71"/>
      <c r="U830" s="71"/>
      <c r="V830" s="71"/>
      <c r="W830" s="71"/>
      <c r="X830" s="113"/>
      <c r="Y830" s="71"/>
      <c r="Z830" s="71"/>
      <c r="AA830" s="71"/>
    </row>
    <row r="831" spans="1:27" ht="14.25" customHeight="1" x14ac:dyDescent="0.25">
      <c r="A831" s="71"/>
      <c r="B831" s="71"/>
      <c r="C831" s="71"/>
      <c r="D831" s="71"/>
      <c r="E831" s="71"/>
      <c r="F831" s="71"/>
      <c r="G831" s="71"/>
      <c r="H831" s="71"/>
      <c r="I831" s="71"/>
      <c r="J831" s="71"/>
      <c r="K831" s="71"/>
      <c r="L831" s="71"/>
      <c r="M831" s="71"/>
      <c r="N831" s="71"/>
      <c r="O831" s="71"/>
      <c r="P831" s="71"/>
      <c r="Q831" s="148"/>
      <c r="R831" s="71"/>
      <c r="S831" s="71"/>
      <c r="T831" s="71"/>
      <c r="U831" s="71"/>
      <c r="V831" s="71"/>
      <c r="W831" s="71"/>
      <c r="X831" s="113"/>
      <c r="Y831" s="71"/>
      <c r="Z831" s="71"/>
      <c r="AA831" s="71"/>
    </row>
    <row r="832" spans="1:27" ht="14.25" customHeight="1" x14ac:dyDescent="0.25">
      <c r="A832" s="71"/>
      <c r="B832" s="71"/>
      <c r="C832" s="71"/>
      <c r="D832" s="71"/>
      <c r="E832" s="71"/>
      <c r="F832" s="71"/>
      <c r="G832" s="71"/>
      <c r="H832" s="71"/>
      <c r="I832" s="71"/>
      <c r="J832" s="71"/>
      <c r="K832" s="71"/>
      <c r="L832" s="71"/>
      <c r="M832" s="71"/>
      <c r="N832" s="71"/>
      <c r="O832" s="71"/>
      <c r="P832" s="71"/>
      <c r="Q832" s="148"/>
      <c r="R832" s="71"/>
      <c r="S832" s="71"/>
      <c r="T832" s="71"/>
      <c r="U832" s="71"/>
      <c r="V832" s="71"/>
      <c r="W832" s="71"/>
      <c r="X832" s="113"/>
      <c r="Y832" s="71"/>
      <c r="Z832" s="71"/>
      <c r="AA832" s="71"/>
    </row>
    <row r="833" spans="1:27" ht="14.25" customHeight="1" x14ac:dyDescent="0.25">
      <c r="A833" s="71"/>
      <c r="B833" s="71"/>
      <c r="C833" s="71"/>
      <c r="D833" s="71"/>
      <c r="E833" s="71"/>
      <c r="F833" s="71"/>
      <c r="G833" s="71"/>
      <c r="H833" s="71"/>
      <c r="I833" s="71"/>
      <c r="J833" s="71"/>
      <c r="K833" s="71"/>
      <c r="L833" s="71"/>
      <c r="M833" s="71"/>
      <c r="N833" s="71"/>
      <c r="O833" s="71"/>
      <c r="P833" s="71"/>
      <c r="Q833" s="148"/>
      <c r="R833" s="71"/>
      <c r="S833" s="71"/>
      <c r="T833" s="71"/>
      <c r="U833" s="71"/>
      <c r="V833" s="71"/>
      <c r="W833" s="71"/>
      <c r="X833" s="113"/>
      <c r="Y833" s="71"/>
      <c r="Z833" s="71"/>
      <c r="AA833" s="71"/>
    </row>
    <row r="834" spans="1:27" ht="14.25" customHeight="1" x14ac:dyDescent="0.25">
      <c r="A834" s="71"/>
      <c r="B834" s="71"/>
      <c r="C834" s="71"/>
      <c r="D834" s="71"/>
      <c r="E834" s="71"/>
      <c r="F834" s="71"/>
      <c r="G834" s="71"/>
      <c r="H834" s="71"/>
      <c r="I834" s="71"/>
      <c r="J834" s="71"/>
      <c r="K834" s="71"/>
      <c r="L834" s="71"/>
      <c r="M834" s="71"/>
      <c r="N834" s="71"/>
      <c r="O834" s="71"/>
      <c r="P834" s="71"/>
      <c r="Q834" s="148"/>
      <c r="R834" s="71"/>
      <c r="S834" s="71"/>
      <c r="T834" s="71"/>
      <c r="U834" s="71"/>
      <c r="V834" s="71"/>
      <c r="W834" s="71"/>
      <c r="X834" s="113"/>
      <c r="Y834" s="71"/>
      <c r="Z834" s="71"/>
      <c r="AA834" s="71"/>
    </row>
    <row r="835" spans="1:27" ht="14.25" customHeight="1" x14ac:dyDescent="0.25">
      <c r="A835" s="71"/>
      <c r="B835" s="71"/>
      <c r="C835" s="71"/>
      <c r="D835" s="71"/>
      <c r="E835" s="71"/>
      <c r="F835" s="71"/>
      <c r="G835" s="71"/>
      <c r="H835" s="71"/>
      <c r="I835" s="71"/>
      <c r="J835" s="71"/>
      <c r="K835" s="71"/>
      <c r="L835" s="71"/>
      <c r="M835" s="71"/>
      <c r="N835" s="71"/>
      <c r="O835" s="71"/>
      <c r="P835" s="71"/>
      <c r="Q835" s="148"/>
      <c r="R835" s="71"/>
      <c r="S835" s="71"/>
      <c r="T835" s="71"/>
      <c r="U835" s="71"/>
      <c r="V835" s="71"/>
      <c r="W835" s="71"/>
      <c r="X835" s="113"/>
      <c r="Y835" s="71"/>
      <c r="Z835" s="71"/>
      <c r="AA835" s="71"/>
    </row>
    <row r="836" spans="1:27" ht="14.25" customHeight="1" x14ac:dyDescent="0.25">
      <c r="A836" s="71"/>
      <c r="B836" s="71"/>
      <c r="C836" s="71"/>
      <c r="D836" s="71"/>
      <c r="E836" s="71"/>
      <c r="F836" s="71"/>
      <c r="G836" s="71"/>
      <c r="H836" s="71"/>
      <c r="I836" s="71"/>
      <c r="J836" s="71"/>
      <c r="K836" s="71"/>
      <c r="L836" s="71"/>
      <c r="M836" s="71"/>
      <c r="N836" s="71"/>
      <c r="O836" s="71"/>
      <c r="P836" s="71"/>
      <c r="Q836" s="148"/>
      <c r="R836" s="71"/>
      <c r="S836" s="71"/>
      <c r="T836" s="71"/>
      <c r="U836" s="71"/>
      <c r="V836" s="71"/>
      <c r="W836" s="71"/>
      <c r="X836" s="113"/>
      <c r="Y836" s="71"/>
      <c r="Z836" s="71"/>
      <c r="AA836" s="71"/>
    </row>
    <row r="837" spans="1:27" ht="14.25" customHeight="1" x14ac:dyDescent="0.25">
      <c r="A837" s="71"/>
      <c r="B837" s="71"/>
      <c r="C837" s="71"/>
      <c r="D837" s="71"/>
      <c r="E837" s="71"/>
      <c r="F837" s="71"/>
      <c r="G837" s="71"/>
      <c r="H837" s="71"/>
      <c r="I837" s="71"/>
      <c r="J837" s="71"/>
      <c r="K837" s="71"/>
      <c r="L837" s="71"/>
      <c r="M837" s="71"/>
      <c r="N837" s="71"/>
      <c r="O837" s="71"/>
      <c r="P837" s="71"/>
      <c r="Q837" s="148"/>
      <c r="R837" s="71"/>
      <c r="S837" s="71"/>
      <c r="T837" s="71"/>
      <c r="U837" s="71"/>
      <c r="V837" s="71"/>
      <c r="W837" s="71"/>
      <c r="X837" s="113"/>
      <c r="Y837" s="71"/>
      <c r="Z837" s="71"/>
      <c r="AA837" s="71"/>
    </row>
    <row r="838" spans="1:27" ht="14.25" customHeight="1" x14ac:dyDescent="0.25">
      <c r="A838" s="71"/>
      <c r="B838" s="71"/>
      <c r="C838" s="71"/>
      <c r="D838" s="71"/>
      <c r="E838" s="71"/>
      <c r="F838" s="71"/>
      <c r="G838" s="71"/>
      <c r="H838" s="71"/>
      <c r="I838" s="71"/>
      <c r="J838" s="71"/>
      <c r="K838" s="71"/>
      <c r="L838" s="71"/>
      <c r="M838" s="71"/>
      <c r="N838" s="71"/>
      <c r="O838" s="71"/>
      <c r="P838" s="71"/>
      <c r="Q838" s="148"/>
      <c r="R838" s="71"/>
      <c r="S838" s="71"/>
      <c r="T838" s="71"/>
      <c r="U838" s="71"/>
      <c r="V838" s="71"/>
      <c r="W838" s="71"/>
      <c r="X838" s="113"/>
      <c r="Y838" s="71"/>
      <c r="Z838" s="71"/>
      <c r="AA838" s="71"/>
    </row>
    <row r="839" spans="1:27" ht="14.25" customHeight="1" x14ac:dyDescent="0.25">
      <c r="A839" s="71"/>
      <c r="B839" s="71"/>
      <c r="C839" s="71"/>
      <c r="D839" s="71"/>
      <c r="E839" s="71"/>
      <c r="F839" s="71"/>
      <c r="G839" s="71"/>
      <c r="H839" s="71"/>
      <c r="I839" s="71"/>
      <c r="J839" s="71"/>
      <c r="K839" s="71"/>
      <c r="L839" s="71"/>
      <c r="M839" s="71"/>
      <c r="N839" s="71"/>
      <c r="O839" s="71"/>
      <c r="P839" s="71"/>
      <c r="Q839" s="148"/>
      <c r="R839" s="71"/>
      <c r="S839" s="71"/>
      <c r="T839" s="71"/>
      <c r="U839" s="71"/>
      <c r="V839" s="71"/>
      <c r="W839" s="71"/>
      <c r="X839" s="113"/>
      <c r="Y839" s="71"/>
      <c r="Z839" s="71"/>
      <c r="AA839" s="71"/>
    </row>
    <row r="840" spans="1:27" ht="14.25" customHeight="1" x14ac:dyDescent="0.25">
      <c r="A840" s="71"/>
      <c r="B840" s="71"/>
      <c r="C840" s="71"/>
      <c r="D840" s="71"/>
      <c r="E840" s="71"/>
      <c r="F840" s="71"/>
      <c r="G840" s="71"/>
      <c r="H840" s="71"/>
      <c r="I840" s="71"/>
      <c r="J840" s="71"/>
      <c r="K840" s="71"/>
      <c r="L840" s="71"/>
      <c r="M840" s="71"/>
      <c r="N840" s="71"/>
      <c r="O840" s="71"/>
      <c r="P840" s="71"/>
      <c r="Q840" s="148"/>
      <c r="R840" s="71"/>
      <c r="S840" s="71"/>
      <c r="T840" s="71"/>
      <c r="U840" s="71"/>
      <c r="V840" s="71"/>
      <c r="W840" s="71"/>
      <c r="X840" s="113"/>
      <c r="Y840" s="71"/>
      <c r="Z840" s="71"/>
      <c r="AA840" s="71"/>
    </row>
    <row r="841" spans="1:27" ht="14.25" customHeight="1" x14ac:dyDescent="0.25">
      <c r="A841" s="71"/>
      <c r="B841" s="71"/>
      <c r="C841" s="71"/>
      <c r="D841" s="71"/>
      <c r="E841" s="71"/>
      <c r="F841" s="71"/>
      <c r="G841" s="71"/>
      <c r="H841" s="71"/>
      <c r="I841" s="71"/>
      <c r="J841" s="71"/>
      <c r="K841" s="71"/>
      <c r="L841" s="71"/>
      <c r="M841" s="71"/>
      <c r="N841" s="71"/>
      <c r="O841" s="71"/>
      <c r="P841" s="71"/>
      <c r="Q841" s="148"/>
      <c r="R841" s="71"/>
      <c r="S841" s="71"/>
      <c r="T841" s="71"/>
      <c r="U841" s="71"/>
      <c r="V841" s="71"/>
      <c r="W841" s="71"/>
      <c r="X841" s="113"/>
      <c r="Y841" s="71"/>
      <c r="Z841" s="71"/>
      <c r="AA841" s="71"/>
    </row>
    <row r="842" spans="1:27" ht="14.25" customHeight="1" x14ac:dyDescent="0.25">
      <c r="A842" s="71"/>
      <c r="B842" s="71"/>
      <c r="C842" s="71"/>
      <c r="D842" s="71"/>
      <c r="E842" s="71"/>
      <c r="F842" s="71"/>
      <c r="G842" s="71"/>
      <c r="H842" s="71"/>
      <c r="I842" s="71"/>
      <c r="J842" s="71"/>
      <c r="K842" s="71"/>
      <c r="L842" s="71"/>
      <c r="M842" s="71"/>
      <c r="N842" s="71"/>
      <c r="O842" s="71"/>
      <c r="P842" s="71"/>
      <c r="Q842" s="148"/>
      <c r="R842" s="71"/>
      <c r="S842" s="71"/>
      <c r="T842" s="71"/>
      <c r="U842" s="71"/>
      <c r="V842" s="71"/>
      <c r="W842" s="71"/>
      <c r="X842" s="113"/>
      <c r="Y842" s="71"/>
      <c r="Z842" s="71"/>
      <c r="AA842" s="71"/>
    </row>
    <row r="843" spans="1:27" ht="14.25" customHeight="1" x14ac:dyDescent="0.25">
      <c r="A843" s="71"/>
      <c r="B843" s="71"/>
      <c r="C843" s="71"/>
      <c r="D843" s="71"/>
      <c r="E843" s="71"/>
      <c r="F843" s="71"/>
      <c r="G843" s="71"/>
      <c r="H843" s="71"/>
      <c r="I843" s="71"/>
      <c r="J843" s="71"/>
      <c r="K843" s="71"/>
      <c r="L843" s="71"/>
      <c r="M843" s="71"/>
      <c r="N843" s="71"/>
      <c r="O843" s="71"/>
      <c r="P843" s="71"/>
      <c r="Q843" s="148"/>
      <c r="R843" s="71"/>
      <c r="S843" s="71"/>
      <c r="T843" s="71"/>
      <c r="U843" s="71"/>
      <c r="V843" s="71"/>
      <c r="W843" s="71"/>
      <c r="X843" s="113"/>
      <c r="Y843" s="71"/>
      <c r="Z843" s="71"/>
      <c r="AA843" s="71"/>
    </row>
    <row r="844" spans="1:27" ht="14.25" customHeight="1" x14ac:dyDescent="0.25">
      <c r="A844" s="71"/>
      <c r="B844" s="71"/>
      <c r="C844" s="71"/>
      <c r="D844" s="71"/>
      <c r="E844" s="71"/>
      <c r="F844" s="71"/>
      <c r="G844" s="71"/>
      <c r="H844" s="71"/>
      <c r="I844" s="71"/>
      <c r="J844" s="71"/>
      <c r="K844" s="71"/>
      <c r="L844" s="71"/>
      <c r="M844" s="71"/>
      <c r="N844" s="71"/>
      <c r="O844" s="71"/>
      <c r="P844" s="71"/>
      <c r="Q844" s="148"/>
      <c r="R844" s="71"/>
      <c r="S844" s="71"/>
      <c r="T844" s="71"/>
      <c r="U844" s="71"/>
      <c r="V844" s="71"/>
      <c r="W844" s="71"/>
      <c r="X844" s="113"/>
      <c r="Y844" s="71"/>
      <c r="Z844" s="71"/>
      <c r="AA844" s="71"/>
    </row>
    <row r="845" spans="1:27" ht="14.25" customHeight="1" x14ac:dyDescent="0.25">
      <c r="A845" s="71"/>
      <c r="B845" s="71"/>
      <c r="C845" s="71"/>
      <c r="D845" s="71"/>
      <c r="E845" s="71"/>
      <c r="F845" s="71"/>
      <c r="G845" s="71"/>
      <c r="H845" s="71"/>
      <c r="I845" s="71"/>
      <c r="J845" s="71"/>
      <c r="K845" s="71"/>
      <c r="L845" s="71"/>
      <c r="M845" s="71"/>
      <c r="N845" s="71"/>
      <c r="O845" s="71"/>
      <c r="P845" s="71"/>
      <c r="Q845" s="148"/>
      <c r="R845" s="71"/>
      <c r="S845" s="71"/>
      <c r="T845" s="71"/>
      <c r="U845" s="71"/>
      <c r="V845" s="71"/>
      <c r="W845" s="71"/>
      <c r="X845" s="113"/>
      <c r="Y845" s="71"/>
      <c r="Z845" s="71"/>
      <c r="AA845" s="71"/>
    </row>
    <row r="846" spans="1:27" ht="14.25" customHeight="1" x14ac:dyDescent="0.25">
      <c r="A846" s="71"/>
      <c r="B846" s="71"/>
      <c r="C846" s="71"/>
      <c r="D846" s="71"/>
      <c r="E846" s="71"/>
      <c r="F846" s="71"/>
      <c r="G846" s="71"/>
      <c r="H846" s="71"/>
      <c r="I846" s="71"/>
      <c r="J846" s="71"/>
      <c r="K846" s="71"/>
      <c r="L846" s="71"/>
      <c r="M846" s="71"/>
      <c r="N846" s="71"/>
      <c r="O846" s="71"/>
      <c r="P846" s="71"/>
      <c r="Q846" s="148"/>
      <c r="R846" s="71"/>
      <c r="S846" s="71"/>
      <c r="T846" s="71"/>
      <c r="U846" s="71"/>
      <c r="V846" s="71"/>
      <c r="W846" s="71"/>
      <c r="X846" s="113"/>
      <c r="Y846" s="71"/>
      <c r="Z846" s="71"/>
      <c r="AA846" s="71"/>
    </row>
    <row r="847" spans="1:27" ht="14.25" customHeight="1" x14ac:dyDescent="0.25">
      <c r="A847" s="71"/>
      <c r="B847" s="71"/>
      <c r="C847" s="71"/>
      <c r="D847" s="71"/>
      <c r="E847" s="71"/>
      <c r="F847" s="71"/>
      <c r="G847" s="71"/>
      <c r="H847" s="71"/>
      <c r="I847" s="71"/>
      <c r="J847" s="71"/>
      <c r="K847" s="71"/>
      <c r="L847" s="71"/>
      <c r="M847" s="71"/>
      <c r="N847" s="71"/>
      <c r="O847" s="71"/>
      <c r="P847" s="71"/>
      <c r="Q847" s="148"/>
      <c r="R847" s="71"/>
      <c r="S847" s="71"/>
      <c r="T847" s="71"/>
      <c r="U847" s="71"/>
      <c r="V847" s="71"/>
      <c r="W847" s="71"/>
      <c r="X847" s="113"/>
      <c r="Y847" s="71"/>
      <c r="Z847" s="71"/>
      <c r="AA847" s="71"/>
    </row>
    <row r="848" spans="1:27" ht="14.25" customHeight="1" x14ac:dyDescent="0.25">
      <c r="A848" s="71"/>
      <c r="B848" s="71"/>
      <c r="C848" s="71"/>
      <c r="D848" s="71"/>
      <c r="E848" s="71"/>
      <c r="F848" s="71"/>
      <c r="G848" s="71"/>
      <c r="H848" s="71"/>
      <c r="I848" s="71"/>
      <c r="J848" s="71"/>
      <c r="K848" s="71"/>
      <c r="L848" s="71"/>
      <c r="M848" s="71"/>
      <c r="N848" s="71"/>
      <c r="O848" s="71"/>
      <c r="P848" s="71"/>
      <c r="Q848" s="148"/>
      <c r="R848" s="71"/>
      <c r="S848" s="71"/>
      <c r="T848" s="71"/>
      <c r="U848" s="71"/>
      <c r="V848" s="71"/>
      <c r="W848" s="71"/>
      <c r="X848" s="113"/>
      <c r="Y848" s="71"/>
      <c r="Z848" s="71"/>
      <c r="AA848" s="71"/>
    </row>
    <row r="849" spans="1:27" ht="14.25" customHeight="1" x14ac:dyDescent="0.25">
      <c r="A849" s="71"/>
      <c r="B849" s="71"/>
      <c r="C849" s="71"/>
      <c r="D849" s="71"/>
      <c r="E849" s="71"/>
      <c r="F849" s="71"/>
      <c r="G849" s="71"/>
      <c r="H849" s="71"/>
      <c r="I849" s="71"/>
      <c r="J849" s="71"/>
      <c r="K849" s="71"/>
      <c r="L849" s="71"/>
      <c r="M849" s="71"/>
      <c r="N849" s="71"/>
      <c r="O849" s="71"/>
      <c r="P849" s="71"/>
      <c r="Q849" s="148"/>
      <c r="R849" s="71"/>
      <c r="S849" s="71"/>
      <c r="T849" s="71"/>
      <c r="U849" s="71"/>
      <c r="V849" s="71"/>
      <c r="W849" s="71"/>
      <c r="X849" s="113"/>
      <c r="Y849" s="71"/>
      <c r="Z849" s="71"/>
      <c r="AA849" s="71"/>
    </row>
    <row r="850" spans="1:27" ht="14.25" customHeight="1" x14ac:dyDescent="0.25">
      <c r="A850" s="71"/>
      <c r="B850" s="71"/>
      <c r="C850" s="71"/>
      <c r="D850" s="71"/>
      <c r="E850" s="71"/>
      <c r="F850" s="71"/>
      <c r="G850" s="71"/>
      <c r="H850" s="71"/>
      <c r="I850" s="71"/>
      <c r="J850" s="71"/>
      <c r="K850" s="71"/>
      <c r="L850" s="71"/>
      <c r="M850" s="71"/>
      <c r="N850" s="71"/>
      <c r="O850" s="71"/>
      <c r="P850" s="71"/>
      <c r="Q850" s="148"/>
      <c r="R850" s="71"/>
      <c r="S850" s="71"/>
      <c r="T850" s="71"/>
      <c r="U850" s="71"/>
      <c r="V850" s="71"/>
      <c r="W850" s="71"/>
      <c r="X850" s="113"/>
      <c r="Y850" s="71"/>
      <c r="Z850" s="71"/>
      <c r="AA850" s="71"/>
    </row>
    <row r="851" spans="1:27" ht="14.25" customHeight="1" x14ac:dyDescent="0.25">
      <c r="A851" s="71"/>
      <c r="B851" s="71"/>
      <c r="C851" s="71"/>
      <c r="D851" s="71"/>
      <c r="E851" s="71"/>
      <c r="F851" s="71"/>
      <c r="G851" s="71"/>
      <c r="H851" s="71"/>
      <c r="I851" s="71"/>
      <c r="J851" s="71"/>
      <c r="K851" s="71"/>
      <c r="L851" s="71"/>
      <c r="M851" s="71"/>
      <c r="N851" s="71"/>
      <c r="O851" s="71"/>
      <c r="P851" s="71"/>
      <c r="Q851" s="148"/>
      <c r="R851" s="71"/>
      <c r="S851" s="71"/>
      <c r="T851" s="71"/>
      <c r="U851" s="71"/>
      <c r="V851" s="71"/>
      <c r="W851" s="71"/>
      <c r="X851" s="113"/>
      <c r="Y851" s="71"/>
      <c r="Z851" s="71"/>
      <c r="AA851" s="71"/>
    </row>
    <row r="852" spans="1:27" ht="14.25" customHeight="1" x14ac:dyDescent="0.25">
      <c r="A852" s="71"/>
      <c r="B852" s="71"/>
      <c r="C852" s="71"/>
      <c r="D852" s="71"/>
      <c r="E852" s="71"/>
      <c r="F852" s="71"/>
      <c r="G852" s="71"/>
      <c r="H852" s="71"/>
      <c r="I852" s="71"/>
      <c r="J852" s="71"/>
      <c r="K852" s="71"/>
      <c r="L852" s="71"/>
      <c r="M852" s="71"/>
      <c r="N852" s="71"/>
      <c r="O852" s="71"/>
      <c r="P852" s="71"/>
      <c r="Q852" s="148"/>
      <c r="R852" s="71"/>
      <c r="S852" s="71"/>
      <c r="T852" s="71"/>
      <c r="U852" s="71"/>
      <c r="V852" s="71"/>
      <c r="W852" s="71"/>
      <c r="X852" s="113"/>
      <c r="Y852" s="71"/>
      <c r="Z852" s="71"/>
      <c r="AA852" s="71"/>
    </row>
    <row r="853" spans="1:27" ht="14.25" customHeight="1" x14ac:dyDescent="0.25">
      <c r="A853" s="71"/>
      <c r="B853" s="71"/>
      <c r="C853" s="71"/>
      <c r="D853" s="71"/>
      <c r="E853" s="71"/>
      <c r="F853" s="71"/>
      <c r="G853" s="71"/>
      <c r="H853" s="71"/>
      <c r="I853" s="71"/>
      <c r="J853" s="71"/>
      <c r="K853" s="71"/>
      <c r="L853" s="71"/>
      <c r="M853" s="71"/>
      <c r="N853" s="71"/>
      <c r="O853" s="71"/>
      <c r="P853" s="71"/>
      <c r="Q853" s="148"/>
      <c r="R853" s="71"/>
      <c r="S853" s="71"/>
      <c r="T853" s="71"/>
      <c r="U853" s="71"/>
      <c r="V853" s="71"/>
      <c r="W853" s="71"/>
      <c r="X853" s="113"/>
      <c r="Y853" s="71"/>
      <c r="Z853" s="71"/>
      <c r="AA853" s="71"/>
    </row>
    <row r="854" spans="1:27" ht="14.25" customHeight="1" x14ac:dyDescent="0.25">
      <c r="A854" s="71"/>
      <c r="B854" s="71"/>
      <c r="C854" s="71"/>
      <c r="D854" s="71"/>
      <c r="E854" s="71"/>
      <c r="F854" s="71"/>
      <c r="G854" s="71"/>
      <c r="H854" s="71"/>
      <c r="I854" s="71"/>
      <c r="J854" s="71"/>
      <c r="K854" s="71"/>
      <c r="L854" s="71"/>
      <c r="M854" s="71"/>
      <c r="N854" s="71"/>
      <c r="O854" s="71"/>
      <c r="P854" s="71"/>
      <c r="Q854" s="148"/>
      <c r="R854" s="71"/>
      <c r="S854" s="71"/>
      <c r="T854" s="71"/>
      <c r="U854" s="71"/>
      <c r="V854" s="71"/>
      <c r="W854" s="71"/>
      <c r="X854" s="113"/>
      <c r="Y854" s="71"/>
      <c r="Z854" s="71"/>
      <c r="AA854" s="71"/>
    </row>
    <row r="855" spans="1:27" ht="14.25" customHeight="1" x14ac:dyDescent="0.25">
      <c r="A855" s="71"/>
      <c r="B855" s="71"/>
      <c r="C855" s="71"/>
      <c r="D855" s="71"/>
      <c r="E855" s="71"/>
      <c r="F855" s="71"/>
      <c r="G855" s="71"/>
      <c r="H855" s="71"/>
      <c r="I855" s="71"/>
      <c r="J855" s="71"/>
      <c r="K855" s="71"/>
      <c r="L855" s="71"/>
      <c r="M855" s="71"/>
      <c r="N855" s="71"/>
      <c r="O855" s="71"/>
      <c r="P855" s="71"/>
      <c r="Q855" s="148"/>
      <c r="R855" s="71"/>
      <c r="S855" s="71"/>
      <c r="T855" s="71"/>
      <c r="U855" s="71"/>
      <c r="V855" s="71"/>
      <c r="W855" s="71"/>
      <c r="X855" s="113"/>
      <c r="Y855" s="71"/>
      <c r="Z855" s="71"/>
      <c r="AA855" s="71"/>
    </row>
    <row r="856" spans="1:27" ht="14.25" customHeight="1" x14ac:dyDescent="0.25">
      <c r="A856" s="71"/>
      <c r="B856" s="71"/>
      <c r="C856" s="71"/>
      <c r="D856" s="71"/>
      <c r="E856" s="71"/>
      <c r="F856" s="71"/>
      <c r="G856" s="71"/>
      <c r="H856" s="71"/>
      <c r="I856" s="71"/>
      <c r="J856" s="71"/>
      <c r="K856" s="71"/>
      <c r="L856" s="71"/>
      <c r="M856" s="71"/>
      <c r="N856" s="71"/>
      <c r="O856" s="71"/>
      <c r="P856" s="71"/>
      <c r="Q856" s="148"/>
      <c r="R856" s="71"/>
      <c r="S856" s="71"/>
      <c r="T856" s="71"/>
      <c r="U856" s="71"/>
      <c r="V856" s="71"/>
      <c r="W856" s="71"/>
      <c r="X856" s="113"/>
      <c r="Y856" s="71"/>
      <c r="Z856" s="71"/>
      <c r="AA856" s="71"/>
    </row>
    <row r="857" spans="1:27" ht="14.25" customHeight="1" x14ac:dyDescent="0.25">
      <c r="A857" s="71"/>
      <c r="B857" s="71"/>
      <c r="C857" s="71"/>
      <c r="D857" s="71"/>
      <c r="E857" s="71"/>
      <c r="F857" s="71"/>
      <c r="G857" s="71"/>
      <c r="H857" s="71"/>
      <c r="I857" s="71"/>
      <c r="J857" s="71"/>
      <c r="K857" s="71"/>
      <c r="L857" s="71"/>
      <c r="M857" s="71"/>
      <c r="N857" s="71"/>
      <c r="O857" s="71"/>
      <c r="P857" s="71"/>
      <c r="Q857" s="148"/>
      <c r="R857" s="71"/>
      <c r="S857" s="71"/>
      <c r="T857" s="71"/>
      <c r="U857" s="71"/>
      <c r="V857" s="71"/>
      <c r="W857" s="71"/>
      <c r="X857" s="113"/>
      <c r="Y857" s="71"/>
      <c r="Z857" s="71"/>
      <c r="AA857" s="71"/>
    </row>
    <row r="858" spans="1:27" ht="14.25" customHeight="1" x14ac:dyDescent="0.25">
      <c r="A858" s="71"/>
      <c r="B858" s="71"/>
      <c r="C858" s="71"/>
      <c r="D858" s="71"/>
      <c r="E858" s="71"/>
      <c r="F858" s="71"/>
      <c r="G858" s="71"/>
      <c r="H858" s="71"/>
      <c r="I858" s="71"/>
      <c r="J858" s="71"/>
      <c r="K858" s="71"/>
      <c r="L858" s="71"/>
      <c r="M858" s="71"/>
      <c r="N858" s="71"/>
      <c r="O858" s="71"/>
      <c r="P858" s="71"/>
      <c r="Q858" s="148"/>
      <c r="R858" s="71"/>
      <c r="S858" s="71"/>
      <c r="T858" s="71"/>
      <c r="U858" s="71"/>
      <c r="V858" s="71"/>
      <c r="W858" s="71"/>
      <c r="X858" s="113"/>
      <c r="Y858" s="71"/>
      <c r="Z858" s="71"/>
      <c r="AA858" s="71"/>
    </row>
    <row r="859" spans="1:27" ht="14.25" customHeight="1" x14ac:dyDescent="0.25">
      <c r="A859" s="71"/>
      <c r="B859" s="71"/>
      <c r="C859" s="71"/>
      <c r="D859" s="71"/>
      <c r="E859" s="71"/>
      <c r="F859" s="71"/>
      <c r="G859" s="71"/>
      <c r="H859" s="71"/>
      <c r="I859" s="71"/>
      <c r="J859" s="71"/>
      <c r="K859" s="71"/>
      <c r="L859" s="71"/>
      <c r="M859" s="71"/>
      <c r="N859" s="71"/>
      <c r="O859" s="71"/>
      <c r="P859" s="71"/>
      <c r="Q859" s="148"/>
      <c r="R859" s="71"/>
      <c r="S859" s="71"/>
      <c r="T859" s="71"/>
      <c r="U859" s="71"/>
      <c r="V859" s="71"/>
      <c r="W859" s="71"/>
      <c r="X859" s="113"/>
      <c r="Y859" s="71"/>
      <c r="Z859" s="71"/>
      <c r="AA859" s="71"/>
    </row>
    <row r="860" spans="1:27" ht="14.25" customHeight="1" x14ac:dyDescent="0.25">
      <c r="A860" s="71"/>
      <c r="B860" s="71"/>
      <c r="C860" s="71"/>
      <c r="D860" s="71"/>
      <c r="E860" s="71"/>
      <c r="F860" s="71"/>
      <c r="G860" s="71"/>
      <c r="H860" s="71"/>
      <c r="I860" s="71"/>
      <c r="J860" s="71"/>
      <c r="K860" s="71"/>
      <c r="L860" s="71"/>
      <c r="M860" s="71"/>
      <c r="N860" s="71"/>
      <c r="O860" s="71"/>
      <c r="P860" s="71"/>
      <c r="Q860" s="148"/>
      <c r="R860" s="71"/>
      <c r="S860" s="71"/>
      <c r="T860" s="71"/>
      <c r="U860" s="71"/>
      <c r="V860" s="71"/>
      <c r="W860" s="71"/>
      <c r="X860" s="113"/>
      <c r="Y860" s="71"/>
      <c r="Z860" s="71"/>
      <c r="AA860" s="71"/>
    </row>
    <row r="861" spans="1:27" ht="14.25" customHeight="1" x14ac:dyDescent="0.25">
      <c r="A861" s="71"/>
      <c r="B861" s="71"/>
      <c r="C861" s="71"/>
      <c r="D861" s="71"/>
      <c r="E861" s="71"/>
      <c r="F861" s="71"/>
      <c r="G861" s="71"/>
      <c r="H861" s="71"/>
      <c r="I861" s="71"/>
      <c r="J861" s="71"/>
      <c r="K861" s="71"/>
      <c r="L861" s="71"/>
      <c r="M861" s="71"/>
      <c r="N861" s="71"/>
      <c r="O861" s="71"/>
      <c r="P861" s="71"/>
      <c r="Q861" s="148"/>
      <c r="R861" s="71"/>
      <c r="S861" s="71"/>
      <c r="T861" s="71"/>
      <c r="U861" s="71"/>
      <c r="V861" s="71"/>
      <c r="W861" s="71"/>
      <c r="X861" s="113"/>
      <c r="Y861" s="71"/>
      <c r="Z861" s="71"/>
      <c r="AA861" s="71"/>
    </row>
    <row r="862" spans="1:27" ht="14.25" customHeight="1" x14ac:dyDescent="0.25">
      <c r="A862" s="71"/>
      <c r="B862" s="71"/>
      <c r="C862" s="71"/>
      <c r="D862" s="71"/>
      <c r="E862" s="71"/>
      <c r="F862" s="71"/>
      <c r="G862" s="71"/>
      <c r="H862" s="71"/>
      <c r="I862" s="71"/>
      <c r="J862" s="71"/>
      <c r="K862" s="71"/>
      <c r="L862" s="71"/>
      <c r="M862" s="71"/>
      <c r="N862" s="71"/>
      <c r="O862" s="71"/>
      <c r="P862" s="71"/>
      <c r="Q862" s="148"/>
      <c r="R862" s="71"/>
      <c r="S862" s="71"/>
      <c r="T862" s="71"/>
      <c r="U862" s="71"/>
      <c r="V862" s="71"/>
      <c r="W862" s="71"/>
      <c r="X862" s="113"/>
      <c r="Y862" s="71"/>
      <c r="Z862" s="71"/>
      <c r="AA862" s="71"/>
    </row>
    <row r="863" spans="1:27" ht="14.25" customHeight="1" x14ac:dyDescent="0.25">
      <c r="A863" s="71"/>
      <c r="B863" s="71"/>
      <c r="C863" s="71"/>
      <c r="D863" s="71"/>
      <c r="E863" s="71"/>
      <c r="F863" s="71"/>
      <c r="G863" s="71"/>
      <c r="H863" s="71"/>
      <c r="I863" s="71"/>
      <c r="J863" s="71"/>
      <c r="K863" s="71"/>
      <c r="L863" s="71"/>
      <c r="M863" s="71"/>
      <c r="N863" s="71"/>
      <c r="O863" s="71"/>
      <c r="P863" s="71"/>
      <c r="Q863" s="148"/>
      <c r="R863" s="71"/>
      <c r="S863" s="71"/>
      <c r="T863" s="71"/>
      <c r="U863" s="71"/>
      <c r="V863" s="71"/>
      <c r="W863" s="71"/>
      <c r="X863" s="113"/>
      <c r="Y863" s="71"/>
      <c r="Z863" s="71"/>
      <c r="AA863" s="71"/>
    </row>
    <row r="864" spans="1:27" ht="14.25" customHeight="1" x14ac:dyDescent="0.25">
      <c r="A864" s="71"/>
      <c r="B864" s="71"/>
      <c r="C864" s="71"/>
      <c r="D864" s="71"/>
      <c r="E864" s="71"/>
      <c r="F864" s="71"/>
      <c r="G864" s="71"/>
      <c r="H864" s="71"/>
      <c r="I864" s="71"/>
      <c r="J864" s="71"/>
      <c r="K864" s="71"/>
      <c r="L864" s="71"/>
      <c r="M864" s="71"/>
      <c r="N864" s="71"/>
      <c r="O864" s="71"/>
      <c r="P864" s="71"/>
      <c r="Q864" s="148"/>
      <c r="R864" s="71"/>
      <c r="S864" s="71"/>
      <c r="T864" s="71"/>
      <c r="U864" s="71"/>
      <c r="V864" s="71"/>
      <c r="W864" s="71"/>
      <c r="X864" s="113"/>
      <c r="Y864" s="71"/>
      <c r="Z864" s="71"/>
      <c r="AA864" s="71"/>
    </row>
    <row r="865" spans="1:27" ht="14.25" customHeight="1" x14ac:dyDescent="0.25">
      <c r="A865" s="71"/>
      <c r="B865" s="71"/>
      <c r="C865" s="71"/>
      <c r="D865" s="71"/>
      <c r="E865" s="71"/>
      <c r="F865" s="71"/>
      <c r="G865" s="71"/>
      <c r="H865" s="71"/>
      <c r="I865" s="71"/>
      <c r="J865" s="71"/>
      <c r="K865" s="71"/>
      <c r="L865" s="71"/>
      <c r="M865" s="71"/>
      <c r="N865" s="71"/>
      <c r="O865" s="71"/>
      <c r="P865" s="71"/>
      <c r="Q865" s="148"/>
      <c r="R865" s="71"/>
      <c r="S865" s="71"/>
      <c r="T865" s="71"/>
      <c r="U865" s="71"/>
      <c r="V865" s="71"/>
      <c r="W865" s="71"/>
      <c r="X865" s="113"/>
      <c r="Y865" s="71"/>
      <c r="Z865" s="71"/>
      <c r="AA865" s="71"/>
    </row>
    <row r="866" spans="1:27" ht="14.25" customHeight="1" x14ac:dyDescent="0.25">
      <c r="A866" s="71"/>
      <c r="B866" s="71"/>
      <c r="C866" s="71"/>
      <c r="D866" s="71"/>
      <c r="E866" s="71"/>
      <c r="F866" s="71"/>
      <c r="G866" s="71"/>
      <c r="H866" s="71"/>
      <c r="I866" s="71"/>
      <c r="J866" s="71"/>
      <c r="K866" s="71"/>
      <c r="L866" s="71"/>
      <c r="M866" s="71"/>
      <c r="N866" s="71"/>
      <c r="O866" s="71"/>
      <c r="P866" s="71"/>
      <c r="Q866" s="148"/>
      <c r="R866" s="71"/>
      <c r="S866" s="71"/>
      <c r="T866" s="71"/>
      <c r="U866" s="71"/>
      <c r="V866" s="71"/>
      <c r="W866" s="71"/>
      <c r="X866" s="113"/>
      <c r="Y866" s="71"/>
      <c r="Z866" s="71"/>
      <c r="AA866" s="71"/>
    </row>
    <row r="867" spans="1:27" ht="14.25" customHeight="1" x14ac:dyDescent="0.25">
      <c r="A867" s="71"/>
      <c r="B867" s="71"/>
      <c r="C867" s="71"/>
      <c r="D867" s="71"/>
      <c r="E867" s="71"/>
      <c r="F867" s="71"/>
      <c r="G867" s="71"/>
      <c r="H867" s="71"/>
      <c r="I867" s="71"/>
      <c r="J867" s="71"/>
      <c r="K867" s="71"/>
      <c r="L867" s="71"/>
      <c r="M867" s="71"/>
      <c r="N867" s="71"/>
      <c r="O867" s="71"/>
      <c r="P867" s="71"/>
      <c r="Q867" s="148"/>
      <c r="R867" s="71"/>
      <c r="S867" s="71"/>
      <c r="T867" s="71"/>
      <c r="U867" s="71"/>
      <c r="V867" s="71"/>
      <c r="W867" s="71"/>
      <c r="X867" s="113"/>
      <c r="Y867" s="71"/>
      <c r="Z867" s="71"/>
      <c r="AA867" s="71"/>
    </row>
    <row r="868" spans="1:27" ht="14.25" customHeight="1" x14ac:dyDescent="0.25">
      <c r="A868" s="71"/>
      <c r="B868" s="71"/>
      <c r="C868" s="71"/>
      <c r="D868" s="71"/>
      <c r="E868" s="71"/>
      <c r="F868" s="71"/>
      <c r="G868" s="71"/>
      <c r="H868" s="71"/>
      <c r="I868" s="71"/>
      <c r="J868" s="71"/>
      <c r="K868" s="71"/>
      <c r="L868" s="71"/>
      <c r="M868" s="71"/>
      <c r="N868" s="71"/>
      <c r="O868" s="71"/>
      <c r="P868" s="71"/>
      <c r="Q868" s="148"/>
      <c r="R868" s="71"/>
      <c r="S868" s="71"/>
      <c r="T868" s="71"/>
      <c r="U868" s="71"/>
      <c r="V868" s="71"/>
      <c r="W868" s="71"/>
      <c r="X868" s="113"/>
      <c r="Y868" s="71"/>
      <c r="Z868" s="71"/>
      <c r="AA868" s="71"/>
    </row>
    <row r="869" spans="1:27" ht="14.25" customHeight="1" x14ac:dyDescent="0.25">
      <c r="A869" s="71"/>
      <c r="B869" s="71"/>
      <c r="C869" s="71"/>
      <c r="D869" s="71"/>
      <c r="E869" s="71"/>
      <c r="F869" s="71"/>
      <c r="G869" s="71"/>
      <c r="H869" s="71"/>
      <c r="I869" s="71"/>
      <c r="J869" s="71"/>
      <c r="K869" s="71"/>
      <c r="L869" s="71"/>
      <c r="M869" s="71"/>
      <c r="N869" s="71"/>
      <c r="O869" s="71"/>
      <c r="P869" s="71"/>
      <c r="Q869" s="148"/>
      <c r="R869" s="71"/>
      <c r="S869" s="71"/>
      <c r="T869" s="71"/>
      <c r="U869" s="71"/>
      <c r="V869" s="71"/>
      <c r="W869" s="71"/>
      <c r="X869" s="113"/>
      <c r="Y869" s="71"/>
      <c r="Z869" s="71"/>
      <c r="AA869" s="71"/>
    </row>
    <row r="870" spans="1:27" ht="14.25" customHeight="1" x14ac:dyDescent="0.25">
      <c r="A870" s="71"/>
      <c r="B870" s="71"/>
      <c r="C870" s="71"/>
      <c r="D870" s="71"/>
      <c r="E870" s="71"/>
      <c r="F870" s="71"/>
      <c r="G870" s="71"/>
      <c r="H870" s="71"/>
      <c r="I870" s="71"/>
      <c r="J870" s="71"/>
      <c r="K870" s="71"/>
      <c r="L870" s="71"/>
      <c r="M870" s="71"/>
      <c r="N870" s="71"/>
      <c r="O870" s="71"/>
      <c r="P870" s="71"/>
      <c r="Q870" s="148"/>
      <c r="R870" s="71"/>
      <c r="S870" s="71"/>
      <c r="T870" s="71"/>
      <c r="U870" s="71"/>
      <c r="V870" s="71"/>
      <c r="W870" s="71"/>
      <c r="X870" s="113"/>
      <c r="Y870" s="71"/>
      <c r="Z870" s="71"/>
      <c r="AA870" s="71"/>
    </row>
    <row r="871" spans="1:27" ht="14.25" customHeight="1" x14ac:dyDescent="0.25">
      <c r="A871" s="71"/>
      <c r="B871" s="71"/>
      <c r="C871" s="71"/>
      <c r="D871" s="71"/>
      <c r="E871" s="71"/>
      <c r="F871" s="71"/>
      <c r="G871" s="71"/>
      <c r="H871" s="71"/>
      <c r="I871" s="71"/>
      <c r="J871" s="71"/>
      <c r="K871" s="71"/>
      <c r="L871" s="71"/>
      <c r="M871" s="71"/>
      <c r="N871" s="71"/>
      <c r="O871" s="71"/>
      <c r="P871" s="71"/>
      <c r="Q871" s="148"/>
      <c r="R871" s="71"/>
      <c r="S871" s="71"/>
      <c r="T871" s="71"/>
      <c r="U871" s="71"/>
      <c r="V871" s="71"/>
      <c r="W871" s="71"/>
      <c r="X871" s="113"/>
      <c r="Y871" s="71"/>
      <c r="Z871" s="71"/>
      <c r="AA871" s="71"/>
    </row>
    <row r="872" spans="1:27" ht="14.25" customHeight="1" x14ac:dyDescent="0.25">
      <c r="A872" s="71"/>
      <c r="B872" s="71"/>
      <c r="C872" s="71"/>
      <c r="D872" s="71"/>
      <c r="E872" s="71"/>
      <c r="F872" s="71"/>
      <c r="G872" s="71"/>
      <c r="H872" s="71"/>
      <c r="I872" s="71"/>
      <c r="J872" s="71"/>
      <c r="K872" s="71"/>
      <c r="L872" s="71"/>
      <c r="M872" s="71"/>
      <c r="N872" s="71"/>
      <c r="O872" s="71"/>
      <c r="P872" s="71"/>
      <c r="Q872" s="148"/>
      <c r="R872" s="71"/>
      <c r="S872" s="71"/>
      <c r="T872" s="71"/>
      <c r="U872" s="71"/>
      <c r="V872" s="71"/>
      <c r="W872" s="71"/>
      <c r="X872" s="113"/>
      <c r="Y872" s="71"/>
      <c r="Z872" s="71"/>
      <c r="AA872" s="71"/>
    </row>
    <row r="873" spans="1:27" ht="14.25" customHeight="1" x14ac:dyDescent="0.25">
      <c r="A873" s="71"/>
      <c r="B873" s="71"/>
      <c r="C873" s="71"/>
      <c r="D873" s="71"/>
      <c r="E873" s="71"/>
      <c r="F873" s="71"/>
      <c r="G873" s="71"/>
      <c r="H873" s="71"/>
      <c r="I873" s="71"/>
      <c r="J873" s="71"/>
      <c r="K873" s="71"/>
      <c r="L873" s="71"/>
      <c r="M873" s="71"/>
      <c r="N873" s="71"/>
      <c r="O873" s="71"/>
      <c r="P873" s="71"/>
      <c r="Q873" s="148"/>
      <c r="R873" s="71"/>
      <c r="S873" s="71"/>
      <c r="T873" s="71"/>
      <c r="U873" s="71"/>
      <c r="V873" s="71"/>
      <c r="W873" s="71"/>
      <c r="X873" s="113"/>
      <c r="Y873" s="71"/>
      <c r="Z873" s="71"/>
      <c r="AA873" s="71"/>
    </row>
    <row r="874" spans="1:27" ht="14.25" customHeight="1" x14ac:dyDescent="0.25">
      <c r="A874" s="71"/>
      <c r="B874" s="71"/>
      <c r="C874" s="71"/>
      <c r="D874" s="71"/>
      <c r="E874" s="71"/>
      <c r="F874" s="71"/>
      <c r="G874" s="71"/>
      <c r="H874" s="71"/>
      <c r="I874" s="71"/>
      <c r="J874" s="71"/>
      <c r="K874" s="71"/>
      <c r="L874" s="71"/>
      <c r="M874" s="71"/>
      <c r="N874" s="71"/>
      <c r="O874" s="71"/>
      <c r="P874" s="71"/>
      <c r="Q874" s="148"/>
      <c r="R874" s="71"/>
      <c r="S874" s="71"/>
      <c r="T874" s="71"/>
      <c r="U874" s="71"/>
      <c r="V874" s="71"/>
      <c r="W874" s="71"/>
      <c r="X874" s="113"/>
      <c r="Y874" s="71"/>
      <c r="Z874" s="71"/>
      <c r="AA874" s="71"/>
    </row>
    <row r="875" spans="1:27" ht="14.25" customHeight="1" x14ac:dyDescent="0.25">
      <c r="A875" s="71"/>
      <c r="B875" s="71"/>
      <c r="C875" s="71"/>
      <c r="D875" s="71"/>
      <c r="E875" s="71"/>
      <c r="F875" s="71"/>
      <c r="G875" s="71"/>
      <c r="H875" s="71"/>
      <c r="I875" s="71"/>
      <c r="J875" s="71"/>
      <c r="K875" s="71"/>
      <c r="L875" s="71"/>
      <c r="M875" s="71"/>
      <c r="N875" s="71"/>
      <c r="O875" s="71"/>
      <c r="P875" s="71"/>
      <c r="Q875" s="148"/>
      <c r="R875" s="71"/>
      <c r="S875" s="71"/>
      <c r="T875" s="71"/>
      <c r="U875" s="71"/>
      <c r="V875" s="71"/>
      <c r="W875" s="71"/>
      <c r="X875" s="113"/>
      <c r="Y875" s="71"/>
      <c r="Z875" s="71"/>
      <c r="AA875" s="71"/>
    </row>
    <row r="876" spans="1:27" ht="14.25" customHeight="1" x14ac:dyDescent="0.25">
      <c r="A876" s="71"/>
      <c r="B876" s="71"/>
      <c r="C876" s="71"/>
      <c r="D876" s="71"/>
      <c r="E876" s="71"/>
      <c r="F876" s="71"/>
      <c r="G876" s="71"/>
      <c r="H876" s="71"/>
      <c r="I876" s="71"/>
      <c r="J876" s="71"/>
      <c r="K876" s="71"/>
      <c r="L876" s="71"/>
      <c r="M876" s="71"/>
      <c r="N876" s="71"/>
      <c r="O876" s="71"/>
      <c r="P876" s="71"/>
      <c r="Q876" s="148"/>
      <c r="R876" s="71"/>
      <c r="S876" s="71"/>
      <c r="T876" s="71"/>
      <c r="U876" s="71"/>
      <c r="V876" s="71"/>
      <c r="W876" s="71"/>
      <c r="X876" s="113"/>
      <c r="Y876" s="71"/>
      <c r="Z876" s="71"/>
      <c r="AA876" s="71"/>
    </row>
    <row r="877" spans="1:27" ht="14.25" customHeight="1" x14ac:dyDescent="0.25">
      <c r="A877" s="71"/>
      <c r="B877" s="71"/>
      <c r="C877" s="71"/>
      <c r="D877" s="71"/>
      <c r="E877" s="71"/>
      <c r="F877" s="71"/>
      <c r="G877" s="71"/>
      <c r="H877" s="71"/>
      <c r="I877" s="71"/>
      <c r="J877" s="71"/>
      <c r="K877" s="71"/>
      <c r="L877" s="71"/>
      <c r="M877" s="71"/>
      <c r="N877" s="71"/>
      <c r="O877" s="71"/>
      <c r="P877" s="71"/>
      <c r="Q877" s="148"/>
      <c r="R877" s="71"/>
      <c r="S877" s="71"/>
      <c r="T877" s="71"/>
      <c r="U877" s="71"/>
      <c r="V877" s="71"/>
      <c r="W877" s="71"/>
      <c r="X877" s="113"/>
      <c r="Y877" s="71"/>
      <c r="Z877" s="71"/>
      <c r="AA877" s="71"/>
    </row>
    <row r="878" spans="1:27" ht="14.25" customHeight="1" x14ac:dyDescent="0.25">
      <c r="A878" s="71"/>
      <c r="B878" s="71"/>
      <c r="C878" s="71"/>
      <c r="D878" s="71"/>
      <c r="E878" s="71"/>
      <c r="F878" s="71"/>
      <c r="G878" s="71"/>
      <c r="H878" s="71"/>
      <c r="I878" s="71"/>
      <c r="J878" s="71"/>
      <c r="K878" s="71"/>
      <c r="L878" s="71"/>
      <c r="M878" s="71"/>
      <c r="N878" s="71"/>
      <c r="O878" s="71"/>
      <c r="P878" s="71"/>
      <c r="Q878" s="148"/>
      <c r="R878" s="71"/>
      <c r="S878" s="71"/>
      <c r="T878" s="71"/>
      <c r="U878" s="71"/>
      <c r="V878" s="71"/>
      <c r="W878" s="71"/>
      <c r="X878" s="113"/>
      <c r="Y878" s="71"/>
      <c r="Z878" s="71"/>
      <c r="AA878" s="71"/>
    </row>
    <row r="879" spans="1:27" ht="14.25" customHeight="1" x14ac:dyDescent="0.25">
      <c r="A879" s="71"/>
      <c r="B879" s="71"/>
      <c r="C879" s="71"/>
      <c r="D879" s="71"/>
      <c r="E879" s="71"/>
      <c r="F879" s="71"/>
      <c r="G879" s="71"/>
      <c r="H879" s="71"/>
      <c r="I879" s="71"/>
      <c r="J879" s="71"/>
      <c r="K879" s="71"/>
      <c r="L879" s="71"/>
      <c r="M879" s="71"/>
      <c r="N879" s="71"/>
      <c r="O879" s="71"/>
      <c r="P879" s="71"/>
      <c r="Q879" s="148"/>
      <c r="R879" s="71"/>
      <c r="S879" s="71"/>
      <c r="T879" s="71"/>
      <c r="U879" s="71"/>
      <c r="V879" s="71"/>
      <c r="W879" s="71"/>
      <c r="X879" s="113"/>
      <c r="Y879" s="71"/>
      <c r="Z879" s="71"/>
      <c r="AA879" s="71"/>
    </row>
    <row r="880" spans="1:27" ht="14.25" customHeight="1" x14ac:dyDescent="0.25">
      <c r="A880" s="71"/>
      <c r="B880" s="71"/>
      <c r="C880" s="71"/>
      <c r="D880" s="71"/>
      <c r="E880" s="71"/>
      <c r="F880" s="71"/>
      <c r="G880" s="71"/>
      <c r="H880" s="71"/>
      <c r="I880" s="71"/>
      <c r="J880" s="71"/>
      <c r="K880" s="71"/>
      <c r="L880" s="71"/>
      <c r="M880" s="71"/>
      <c r="N880" s="71"/>
      <c r="O880" s="71"/>
      <c r="P880" s="71"/>
      <c r="Q880" s="148"/>
      <c r="R880" s="71"/>
      <c r="S880" s="71"/>
      <c r="T880" s="71"/>
      <c r="U880" s="71"/>
      <c r="V880" s="71"/>
      <c r="W880" s="71"/>
      <c r="X880" s="113"/>
      <c r="Y880" s="71"/>
      <c r="Z880" s="71"/>
      <c r="AA880" s="71"/>
    </row>
    <row r="881" spans="1:27" ht="14.25" customHeight="1" x14ac:dyDescent="0.25">
      <c r="A881" s="71"/>
      <c r="B881" s="71"/>
      <c r="C881" s="71"/>
      <c r="D881" s="71"/>
      <c r="E881" s="71"/>
      <c r="F881" s="71"/>
      <c r="G881" s="71"/>
      <c r="H881" s="71"/>
      <c r="I881" s="71"/>
      <c r="J881" s="71"/>
      <c r="K881" s="71"/>
      <c r="L881" s="71"/>
      <c r="M881" s="71"/>
      <c r="N881" s="71"/>
      <c r="O881" s="71"/>
      <c r="P881" s="71"/>
      <c r="Q881" s="148"/>
      <c r="R881" s="71"/>
      <c r="S881" s="71"/>
      <c r="T881" s="71"/>
      <c r="U881" s="71"/>
      <c r="V881" s="71"/>
      <c r="W881" s="71"/>
      <c r="X881" s="113"/>
      <c r="Y881" s="71"/>
      <c r="Z881" s="71"/>
      <c r="AA881" s="71"/>
    </row>
    <row r="882" spans="1:27" ht="14.25" customHeight="1" x14ac:dyDescent="0.25">
      <c r="A882" s="71"/>
      <c r="B882" s="71"/>
      <c r="C882" s="71"/>
      <c r="D882" s="71"/>
      <c r="E882" s="71"/>
      <c r="F882" s="71"/>
      <c r="G882" s="71"/>
      <c r="H882" s="71"/>
      <c r="I882" s="71"/>
      <c r="J882" s="71"/>
      <c r="K882" s="71"/>
      <c r="L882" s="71"/>
      <c r="M882" s="71"/>
      <c r="N882" s="71"/>
      <c r="O882" s="71"/>
      <c r="P882" s="71"/>
      <c r="Q882" s="148"/>
      <c r="R882" s="71"/>
      <c r="S882" s="71"/>
      <c r="T882" s="71"/>
      <c r="U882" s="71"/>
      <c r="V882" s="71"/>
      <c r="W882" s="71"/>
      <c r="X882" s="113"/>
      <c r="Y882" s="71"/>
      <c r="Z882" s="71"/>
      <c r="AA882" s="71"/>
    </row>
    <row r="883" spans="1:27" ht="14.25" customHeight="1" x14ac:dyDescent="0.25">
      <c r="A883" s="71"/>
      <c r="B883" s="71"/>
      <c r="C883" s="71"/>
      <c r="D883" s="71"/>
      <c r="E883" s="71"/>
      <c r="F883" s="71"/>
      <c r="G883" s="71"/>
      <c r="H883" s="71"/>
      <c r="I883" s="71"/>
      <c r="J883" s="71"/>
      <c r="K883" s="71"/>
      <c r="L883" s="71"/>
      <c r="M883" s="71"/>
      <c r="N883" s="71"/>
      <c r="O883" s="71"/>
      <c r="P883" s="71"/>
      <c r="Q883" s="148"/>
      <c r="R883" s="71"/>
      <c r="S883" s="71"/>
      <c r="T883" s="71"/>
      <c r="U883" s="71"/>
      <c r="V883" s="71"/>
      <c r="W883" s="71"/>
      <c r="X883" s="113"/>
      <c r="Y883" s="71"/>
      <c r="Z883" s="71"/>
      <c r="AA883" s="71"/>
    </row>
    <row r="884" spans="1:27" ht="14.25" customHeight="1" x14ac:dyDescent="0.25">
      <c r="A884" s="71"/>
      <c r="B884" s="71"/>
      <c r="C884" s="71"/>
      <c r="D884" s="71"/>
      <c r="E884" s="71"/>
      <c r="F884" s="71"/>
      <c r="G884" s="71"/>
      <c r="H884" s="71"/>
      <c r="I884" s="71"/>
      <c r="J884" s="71"/>
      <c r="K884" s="71"/>
      <c r="L884" s="71"/>
      <c r="M884" s="71"/>
      <c r="N884" s="71"/>
      <c r="O884" s="71"/>
      <c r="P884" s="71"/>
      <c r="Q884" s="148"/>
      <c r="R884" s="71"/>
      <c r="S884" s="71"/>
      <c r="T884" s="71"/>
      <c r="U884" s="71"/>
      <c r="V884" s="71"/>
      <c r="W884" s="71"/>
      <c r="X884" s="113"/>
      <c r="Y884" s="71"/>
      <c r="Z884" s="71"/>
      <c r="AA884" s="71"/>
    </row>
    <row r="885" spans="1:27" ht="14.25" customHeight="1" x14ac:dyDescent="0.25">
      <c r="A885" s="71"/>
      <c r="B885" s="71"/>
      <c r="C885" s="71"/>
      <c r="D885" s="71"/>
      <c r="E885" s="71"/>
      <c r="F885" s="71"/>
      <c r="G885" s="71"/>
      <c r="H885" s="71"/>
      <c r="I885" s="71"/>
      <c r="J885" s="71"/>
      <c r="K885" s="71"/>
      <c r="L885" s="71"/>
      <c r="M885" s="71"/>
      <c r="N885" s="71"/>
      <c r="O885" s="71"/>
      <c r="P885" s="71"/>
      <c r="Q885" s="148"/>
      <c r="R885" s="71"/>
      <c r="S885" s="71"/>
      <c r="T885" s="71"/>
      <c r="U885" s="71"/>
      <c r="V885" s="71"/>
      <c r="W885" s="71"/>
      <c r="X885" s="113"/>
      <c r="Y885" s="71"/>
      <c r="Z885" s="71"/>
      <c r="AA885" s="71"/>
    </row>
    <row r="886" spans="1:27" ht="14.25" customHeight="1" x14ac:dyDescent="0.25">
      <c r="A886" s="71"/>
      <c r="B886" s="71"/>
      <c r="C886" s="71"/>
      <c r="D886" s="71"/>
      <c r="E886" s="71"/>
      <c r="F886" s="71"/>
      <c r="G886" s="71"/>
      <c r="H886" s="71"/>
      <c r="I886" s="71"/>
      <c r="J886" s="71"/>
      <c r="K886" s="71"/>
      <c r="L886" s="71"/>
      <c r="M886" s="71"/>
      <c r="N886" s="71"/>
      <c r="O886" s="71"/>
      <c r="P886" s="71"/>
      <c r="Q886" s="148"/>
      <c r="R886" s="71"/>
      <c r="S886" s="71"/>
      <c r="T886" s="71"/>
      <c r="U886" s="71"/>
      <c r="V886" s="71"/>
      <c r="W886" s="71"/>
      <c r="X886" s="113"/>
      <c r="Y886" s="71"/>
      <c r="Z886" s="71"/>
      <c r="AA886" s="71"/>
    </row>
    <row r="887" spans="1:27" ht="14.25" customHeight="1" x14ac:dyDescent="0.25">
      <c r="A887" s="71"/>
      <c r="B887" s="71"/>
      <c r="C887" s="71"/>
      <c r="D887" s="71"/>
      <c r="E887" s="71"/>
      <c r="F887" s="71"/>
      <c r="G887" s="71"/>
      <c r="H887" s="71"/>
      <c r="I887" s="71"/>
      <c r="J887" s="71"/>
      <c r="K887" s="71"/>
      <c r="L887" s="71"/>
      <c r="M887" s="71"/>
      <c r="N887" s="71"/>
      <c r="O887" s="71"/>
      <c r="P887" s="71"/>
      <c r="Q887" s="148"/>
      <c r="R887" s="71"/>
      <c r="S887" s="71"/>
      <c r="T887" s="71"/>
      <c r="U887" s="71"/>
      <c r="V887" s="71"/>
      <c r="W887" s="71"/>
      <c r="X887" s="113"/>
      <c r="Y887" s="71"/>
      <c r="Z887" s="71"/>
      <c r="AA887" s="71"/>
    </row>
    <row r="888" spans="1:27" ht="14.25" customHeight="1" x14ac:dyDescent="0.25">
      <c r="A888" s="71"/>
      <c r="B888" s="71"/>
      <c r="C888" s="71"/>
      <c r="D888" s="71"/>
      <c r="E888" s="71"/>
      <c r="F888" s="71"/>
      <c r="G888" s="71"/>
      <c r="H888" s="71"/>
      <c r="I888" s="71"/>
      <c r="J888" s="71"/>
      <c r="K888" s="71"/>
      <c r="L888" s="71"/>
      <c r="M888" s="71"/>
      <c r="N888" s="71"/>
      <c r="O888" s="71"/>
      <c r="P888" s="71"/>
      <c r="Q888" s="148"/>
      <c r="R888" s="71"/>
      <c r="S888" s="71"/>
      <c r="T888" s="71"/>
      <c r="U888" s="71"/>
      <c r="V888" s="71"/>
      <c r="W888" s="71"/>
      <c r="X888" s="113"/>
      <c r="Y888" s="71"/>
      <c r="Z888" s="71"/>
      <c r="AA888" s="71"/>
    </row>
    <row r="889" spans="1:27" ht="14.25" customHeight="1" x14ac:dyDescent="0.25">
      <c r="A889" s="71"/>
      <c r="B889" s="71"/>
      <c r="C889" s="71"/>
      <c r="D889" s="71"/>
      <c r="E889" s="71"/>
      <c r="F889" s="71"/>
      <c r="G889" s="71"/>
      <c r="H889" s="71"/>
      <c r="I889" s="71"/>
      <c r="J889" s="71"/>
      <c r="K889" s="71"/>
      <c r="L889" s="71"/>
      <c r="M889" s="71"/>
      <c r="N889" s="71"/>
      <c r="O889" s="71"/>
      <c r="P889" s="71"/>
      <c r="Q889" s="148"/>
      <c r="R889" s="71"/>
      <c r="S889" s="71"/>
      <c r="T889" s="71"/>
      <c r="U889" s="71"/>
      <c r="V889" s="71"/>
      <c r="W889" s="71"/>
      <c r="X889" s="113"/>
      <c r="Y889" s="71"/>
      <c r="Z889" s="71"/>
      <c r="AA889" s="71"/>
    </row>
    <row r="890" spans="1:27" ht="14.25" customHeight="1" x14ac:dyDescent="0.25">
      <c r="A890" s="71"/>
      <c r="B890" s="71"/>
      <c r="C890" s="71"/>
      <c r="D890" s="71"/>
      <c r="E890" s="71"/>
      <c r="F890" s="71"/>
      <c r="G890" s="71"/>
      <c r="H890" s="71"/>
      <c r="I890" s="71"/>
      <c r="J890" s="71"/>
      <c r="K890" s="71"/>
      <c r="L890" s="71"/>
      <c r="M890" s="71"/>
      <c r="N890" s="71"/>
      <c r="O890" s="71"/>
      <c r="P890" s="71"/>
      <c r="Q890" s="148"/>
      <c r="R890" s="71"/>
      <c r="S890" s="71"/>
      <c r="T890" s="71"/>
      <c r="U890" s="71"/>
      <c r="V890" s="71"/>
      <c r="W890" s="71"/>
      <c r="X890" s="113"/>
      <c r="Y890" s="71"/>
      <c r="Z890" s="71"/>
      <c r="AA890" s="71"/>
    </row>
    <row r="891" spans="1:27" ht="14.25" customHeight="1" x14ac:dyDescent="0.25">
      <c r="A891" s="71"/>
      <c r="B891" s="71"/>
      <c r="C891" s="71"/>
      <c r="D891" s="71"/>
      <c r="E891" s="71"/>
      <c r="F891" s="71"/>
      <c r="G891" s="71"/>
      <c r="H891" s="71"/>
      <c r="I891" s="71"/>
      <c r="J891" s="71"/>
      <c r="K891" s="71"/>
      <c r="L891" s="71"/>
      <c r="M891" s="71"/>
      <c r="N891" s="71"/>
      <c r="O891" s="71"/>
      <c r="P891" s="71"/>
      <c r="Q891" s="148"/>
      <c r="R891" s="71"/>
      <c r="S891" s="71"/>
      <c r="T891" s="71"/>
      <c r="U891" s="71"/>
      <c r="V891" s="71"/>
      <c r="W891" s="71"/>
      <c r="X891" s="113"/>
      <c r="Y891" s="71"/>
      <c r="Z891" s="71"/>
      <c r="AA891" s="71"/>
    </row>
    <row r="892" spans="1:27" ht="14.25" customHeight="1" x14ac:dyDescent="0.25">
      <c r="A892" s="71"/>
      <c r="B892" s="71"/>
      <c r="C892" s="71"/>
      <c r="D892" s="71"/>
      <c r="E892" s="71"/>
      <c r="F892" s="71"/>
      <c r="G892" s="71"/>
      <c r="H892" s="71"/>
      <c r="I892" s="71"/>
      <c r="J892" s="71"/>
      <c r="K892" s="71"/>
      <c r="L892" s="71"/>
      <c r="M892" s="71"/>
      <c r="N892" s="71"/>
      <c r="O892" s="71"/>
      <c r="P892" s="71"/>
      <c r="Q892" s="148"/>
      <c r="R892" s="71"/>
      <c r="S892" s="71"/>
      <c r="T892" s="71"/>
      <c r="U892" s="71"/>
      <c r="V892" s="71"/>
      <c r="W892" s="71"/>
      <c r="X892" s="113"/>
      <c r="Y892" s="71"/>
      <c r="Z892" s="71"/>
      <c r="AA892" s="71"/>
    </row>
    <row r="893" spans="1:27" ht="14.25" customHeight="1" x14ac:dyDescent="0.25">
      <c r="A893" s="71"/>
      <c r="B893" s="71"/>
      <c r="C893" s="71"/>
      <c r="D893" s="71"/>
      <c r="E893" s="71"/>
      <c r="F893" s="71"/>
      <c r="G893" s="71"/>
      <c r="H893" s="71"/>
      <c r="I893" s="71"/>
      <c r="J893" s="71"/>
      <c r="K893" s="71"/>
      <c r="L893" s="71"/>
      <c r="M893" s="71"/>
      <c r="N893" s="71"/>
      <c r="O893" s="71"/>
      <c r="P893" s="71"/>
      <c r="Q893" s="148"/>
      <c r="R893" s="71"/>
      <c r="S893" s="71"/>
      <c r="T893" s="71"/>
      <c r="U893" s="71"/>
      <c r="V893" s="71"/>
      <c r="W893" s="71"/>
      <c r="X893" s="113"/>
      <c r="Y893" s="71"/>
      <c r="Z893" s="71"/>
      <c r="AA893" s="71"/>
    </row>
    <row r="894" spans="1:27" ht="14.25" customHeight="1" x14ac:dyDescent="0.25">
      <c r="A894" s="71"/>
      <c r="B894" s="71"/>
      <c r="C894" s="71"/>
      <c r="D894" s="71"/>
      <c r="E894" s="71"/>
      <c r="F894" s="71"/>
      <c r="G894" s="71"/>
      <c r="H894" s="71"/>
      <c r="I894" s="71"/>
      <c r="J894" s="71"/>
      <c r="K894" s="71"/>
      <c r="L894" s="71"/>
      <c r="M894" s="71"/>
      <c r="N894" s="71"/>
      <c r="O894" s="71"/>
      <c r="P894" s="71"/>
      <c r="Q894" s="148"/>
      <c r="R894" s="71"/>
      <c r="S894" s="71"/>
      <c r="T894" s="71"/>
      <c r="U894" s="71"/>
      <c r="V894" s="71"/>
      <c r="W894" s="71"/>
      <c r="X894" s="113"/>
      <c r="Y894" s="71"/>
      <c r="Z894" s="71"/>
      <c r="AA894" s="71"/>
    </row>
    <row r="895" spans="1:27" ht="14.25" customHeight="1" x14ac:dyDescent="0.25">
      <c r="A895" s="71"/>
      <c r="B895" s="71"/>
      <c r="C895" s="71"/>
      <c r="D895" s="71"/>
      <c r="E895" s="71"/>
      <c r="F895" s="71"/>
      <c r="G895" s="71"/>
      <c r="H895" s="71"/>
      <c r="I895" s="71"/>
      <c r="J895" s="71"/>
      <c r="K895" s="71"/>
      <c r="L895" s="71"/>
      <c r="M895" s="71"/>
      <c r="N895" s="71"/>
      <c r="O895" s="71"/>
      <c r="P895" s="71"/>
      <c r="Q895" s="148"/>
      <c r="R895" s="71"/>
      <c r="S895" s="71"/>
      <c r="T895" s="71"/>
      <c r="U895" s="71"/>
      <c r="V895" s="71"/>
      <c r="W895" s="71"/>
      <c r="X895" s="113"/>
      <c r="Y895" s="71"/>
      <c r="Z895" s="71"/>
      <c r="AA895" s="71"/>
    </row>
    <row r="896" spans="1:27" ht="14.25" customHeight="1" x14ac:dyDescent="0.25">
      <c r="A896" s="71"/>
      <c r="B896" s="71"/>
      <c r="C896" s="71"/>
      <c r="D896" s="71"/>
      <c r="E896" s="71"/>
      <c r="F896" s="71"/>
      <c r="G896" s="71"/>
      <c r="H896" s="71"/>
      <c r="I896" s="71"/>
      <c r="J896" s="71"/>
      <c r="K896" s="71"/>
      <c r="L896" s="71"/>
      <c r="M896" s="71"/>
      <c r="N896" s="71"/>
      <c r="O896" s="71"/>
      <c r="P896" s="71"/>
      <c r="Q896" s="148"/>
      <c r="R896" s="71"/>
      <c r="S896" s="71"/>
      <c r="T896" s="71"/>
      <c r="U896" s="71"/>
      <c r="V896" s="71"/>
      <c r="W896" s="71"/>
      <c r="X896" s="113"/>
      <c r="Y896" s="71"/>
      <c r="Z896" s="71"/>
      <c r="AA896" s="71"/>
    </row>
    <row r="897" spans="1:27" ht="14.25" customHeight="1" x14ac:dyDescent="0.25">
      <c r="A897" s="71"/>
      <c r="B897" s="71"/>
      <c r="C897" s="71"/>
      <c r="D897" s="71"/>
      <c r="E897" s="71"/>
      <c r="F897" s="71"/>
      <c r="G897" s="71"/>
      <c r="H897" s="71"/>
      <c r="I897" s="71"/>
      <c r="J897" s="71"/>
      <c r="K897" s="71"/>
      <c r="L897" s="71"/>
      <c r="M897" s="71"/>
      <c r="N897" s="71"/>
      <c r="O897" s="71"/>
      <c r="P897" s="71"/>
      <c r="Q897" s="148"/>
      <c r="R897" s="71"/>
      <c r="S897" s="71"/>
      <c r="T897" s="71"/>
      <c r="U897" s="71"/>
      <c r="V897" s="71"/>
      <c r="W897" s="71"/>
      <c r="X897" s="113"/>
      <c r="Y897" s="71"/>
      <c r="Z897" s="71"/>
      <c r="AA897" s="71"/>
    </row>
    <row r="898" spans="1:27" ht="14.25" customHeight="1" x14ac:dyDescent="0.25">
      <c r="A898" s="71"/>
      <c r="B898" s="71"/>
      <c r="C898" s="71"/>
      <c r="D898" s="71"/>
      <c r="E898" s="71"/>
      <c r="F898" s="71"/>
      <c r="G898" s="71"/>
      <c r="H898" s="71"/>
      <c r="I898" s="71"/>
      <c r="J898" s="71"/>
      <c r="K898" s="71"/>
      <c r="L898" s="71"/>
      <c r="M898" s="71"/>
      <c r="N898" s="71"/>
      <c r="O898" s="71"/>
      <c r="P898" s="71"/>
      <c r="Q898" s="148"/>
      <c r="R898" s="71"/>
      <c r="S898" s="71"/>
      <c r="T898" s="71"/>
      <c r="U898" s="71"/>
      <c r="V898" s="71"/>
      <c r="W898" s="71"/>
      <c r="X898" s="113"/>
      <c r="Y898" s="71"/>
      <c r="Z898" s="71"/>
      <c r="AA898" s="71"/>
    </row>
    <row r="899" spans="1:27" ht="14.25" customHeight="1" x14ac:dyDescent="0.25">
      <c r="A899" s="71"/>
      <c r="B899" s="71"/>
      <c r="C899" s="71"/>
      <c r="D899" s="71"/>
      <c r="E899" s="71"/>
      <c r="F899" s="71"/>
      <c r="G899" s="71"/>
      <c r="H899" s="71"/>
      <c r="I899" s="71"/>
      <c r="J899" s="71"/>
      <c r="K899" s="71"/>
      <c r="L899" s="71"/>
      <c r="M899" s="71"/>
      <c r="N899" s="71"/>
      <c r="O899" s="71"/>
      <c r="P899" s="71"/>
      <c r="Q899" s="148"/>
      <c r="R899" s="71"/>
      <c r="S899" s="71"/>
      <c r="T899" s="71"/>
      <c r="U899" s="71"/>
      <c r="V899" s="71"/>
      <c r="W899" s="71"/>
      <c r="X899" s="113"/>
      <c r="Y899" s="71"/>
      <c r="Z899" s="71"/>
      <c r="AA899" s="71"/>
    </row>
    <row r="900" spans="1:27" ht="14.25" customHeight="1" x14ac:dyDescent="0.25">
      <c r="A900" s="71"/>
      <c r="B900" s="71"/>
      <c r="C900" s="71"/>
      <c r="D900" s="71"/>
      <c r="E900" s="71"/>
      <c r="F900" s="71"/>
      <c r="G900" s="71"/>
      <c r="H900" s="71"/>
      <c r="I900" s="71"/>
      <c r="J900" s="71"/>
      <c r="K900" s="71"/>
      <c r="L900" s="71"/>
      <c r="M900" s="71"/>
      <c r="N900" s="71"/>
      <c r="O900" s="71"/>
      <c r="P900" s="71"/>
      <c r="Q900" s="148"/>
      <c r="R900" s="71"/>
      <c r="S900" s="71"/>
      <c r="T900" s="71"/>
      <c r="U900" s="71"/>
      <c r="V900" s="71"/>
      <c r="W900" s="71"/>
      <c r="X900" s="113"/>
      <c r="Y900" s="71"/>
      <c r="Z900" s="71"/>
      <c r="AA900" s="71"/>
    </row>
    <row r="901" spans="1:27" ht="14.25" customHeight="1" x14ac:dyDescent="0.25">
      <c r="A901" s="71"/>
      <c r="B901" s="71"/>
      <c r="C901" s="71"/>
      <c r="D901" s="71"/>
      <c r="E901" s="71"/>
      <c r="F901" s="71"/>
      <c r="G901" s="71"/>
      <c r="H901" s="71"/>
      <c r="I901" s="71"/>
      <c r="J901" s="71"/>
      <c r="K901" s="71"/>
      <c r="L901" s="71"/>
      <c r="M901" s="71"/>
      <c r="N901" s="71"/>
      <c r="O901" s="71"/>
      <c r="P901" s="71"/>
      <c r="Q901" s="148"/>
      <c r="R901" s="71"/>
      <c r="S901" s="71"/>
      <c r="T901" s="71"/>
      <c r="U901" s="71"/>
      <c r="V901" s="71"/>
      <c r="W901" s="71"/>
      <c r="X901" s="113"/>
      <c r="Y901" s="71"/>
      <c r="Z901" s="71"/>
      <c r="AA901" s="71"/>
    </row>
    <row r="902" spans="1:27" ht="14.25" customHeight="1" x14ac:dyDescent="0.25">
      <c r="A902" s="71"/>
      <c r="B902" s="71"/>
      <c r="C902" s="71"/>
      <c r="D902" s="71"/>
      <c r="E902" s="71"/>
      <c r="F902" s="71"/>
      <c r="G902" s="71"/>
      <c r="H902" s="71"/>
      <c r="I902" s="71"/>
      <c r="J902" s="71"/>
      <c r="K902" s="71"/>
      <c r="L902" s="71"/>
      <c r="M902" s="71"/>
      <c r="N902" s="71"/>
      <c r="O902" s="71"/>
      <c r="P902" s="71"/>
      <c r="Q902" s="148"/>
      <c r="R902" s="71"/>
      <c r="S902" s="71"/>
      <c r="T902" s="71"/>
      <c r="U902" s="71"/>
      <c r="V902" s="71"/>
      <c r="W902" s="71"/>
      <c r="X902" s="113"/>
      <c r="Y902" s="71"/>
      <c r="Z902" s="71"/>
      <c r="AA902" s="71"/>
    </row>
    <row r="903" spans="1:27" ht="14.25" customHeight="1" x14ac:dyDescent="0.25">
      <c r="A903" s="71"/>
      <c r="B903" s="71"/>
      <c r="C903" s="71"/>
      <c r="D903" s="71"/>
      <c r="E903" s="71"/>
      <c r="F903" s="71"/>
      <c r="G903" s="71"/>
      <c r="H903" s="71"/>
      <c r="I903" s="71"/>
      <c r="J903" s="71"/>
      <c r="K903" s="71"/>
      <c r="L903" s="71"/>
      <c r="M903" s="71"/>
      <c r="N903" s="71"/>
      <c r="O903" s="71"/>
      <c r="P903" s="71"/>
      <c r="Q903" s="148"/>
      <c r="R903" s="71"/>
      <c r="S903" s="71"/>
      <c r="T903" s="71"/>
      <c r="U903" s="71"/>
      <c r="V903" s="71"/>
      <c r="W903" s="71"/>
      <c r="X903" s="113"/>
      <c r="Y903" s="71"/>
      <c r="Z903" s="71"/>
      <c r="AA903" s="71"/>
    </row>
    <row r="904" spans="1:27" ht="14.25" customHeight="1" x14ac:dyDescent="0.25">
      <c r="A904" s="71"/>
      <c r="B904" s="71"/>
      <c r="C904" s="71"/>
      <c r="D904" s="71"/>
      <c r="E904" s="71"/>
      <c r="F904" s="71"/>
      <c r="G904" s="71"/>
      <c r="H904" s="71"/>
      <c r="I904" s="71"/>
      <c r="J904" s="71"/>
      <c r="K904" s="71"/>
      <c r="L904" s="71"/>
      <c r="M904" s="71"/>
      <c r="N904" s="71"/>
      <c r="O904" s="71"/>
      <c r="P904" s="71"/>
      <c r="Q904" s="148"/>
      <c r="R904" s="71"/>
      <c r="S904" s="71"/>
      <c r="T904" s="71"/>
      <c r="U904" s="71"/>
      <c r="V904" s="71"/>
      <c r="W904" s="71"/>
      <c r="X904" s="113"/>
      <c r="Y904" s="71"/>
      <c r="Z904" s="71"/>
      <c r="AA904" s="71"/>
    </row>
    <row r="905" spans="1:27" ht="14.25" customHeight="1" x14ac:dyDescent="0.25">
      <c r="A905" s="71"/>
      <c r="B905" s="71"/>
      <c r="C905" s="71"/>
      <c r="D905" s="71"/>
      <c r="E905" s="71"/>
      <c r="F905" s="71"/>
      <c r="G905" s="71"/>
      <c r="H905" s="71"/>
      <c r="I905" s="71"/>
      <c r="J905" s="71"/>
      <c r="K905" s="71"/>
      <c r="L905" s="71"/>
      <c r="M905" s="71"/>
      <c r="N905" s="71"/>
      <c r="O905" s="71"/>
      <c r="P905" s="71"/>
      <c r="Q905" s="148"/>
      <c r="R905" s="71"/>
      <c r="S905" s="71"/>
      <c r="T905" s="71"/>
      <c r="U905" s="71"/>
      <c r="V905" s="71"/>
      <c r="W905" s="71"/>
      <c r="X905" s="113"/>
      <c r="Y905" s="71"/>
      <c r="Z905" s="71"/>
      <c r="AA905" s="71"/>
    </row>
    <row r="906" spans="1:27" ht="14.25" customHeight="1" x14ac:dyDescent="0.25">
      <c r="A906" s="71"/>
      <c r="B906" s="71"/>
      <c r="C906" s="71"/>
      <c r="D906" s="71"/>
      <c r="E906" s="71"/>
      <c r="F906" s="71"/>
      <c r="G906" s="71"/>
      <c r="H906" s="71"/>
      <c r="I906" s="71"/>
      <c r="J906" s="71"/>
      <c r="K906" s="71"/>
      <c r="L906" s="71"/>
      <c r="M906" s="71"/>
      <c r="N906" s="71"/>
      <c r="O906" s="71"/>
      <c r="P906" s="71"/>
      <c r="Q906" s="148"/>
      <c r="R906" s="71"/>
      <c r="S906" s="71"/>
      <c r="T906" s="71"/>
      <c r="U906" s="71"/>
      <c r="V906" s="71"/>
      <c r="W906" s="71"/>
      <c r="X906" s="113"/>
      <c r="Y906" s="71"/>
      <c r="Z906" s="71"/>
      <c r="AA906" s="71"/>
    </row>
    <row r="907" spans="1:27" ht="14.25" customHeight="1" x14ac:dyDescent="0.25">
      <c r="A907" s="71"/>
      <c r="B907" s="71"/>
      <c r="C907" s="71"/>
      <c r="D907" s="71"/>
      <c r="E907" s="71"/>
      <c r="F907" s="71"/>
      <c r="G907" s="71"/>
      <c r="H907" s="71"/>
      <c r="I907" s="71"/>
      <c r="J907" s="71"/>
      <c r="K907" s="71"/>
      <c r="L907" s="71"/>
      <c r="M907" s="71"/>
      <c r="N907" s="71"/>
      <c r="O907" s="71"/>
      <c r="P907" s="71"/>
      <c r="Q907" s="148"/>
      <c r="R907" s="71"/>
      <c r="S907" s="71"/>
      <c r="T907" s="71"/>
      <c r="U907" s="71"/>
      <c r="V907" s="71"/>
      <c r="W907" s="71"/>
      <c r="X907" s="113"/>
      <c r="Y907" s="71"/>
      <c r="Z907" s="71"/>
      <c r="AA907" s="71"/>
    </row>
    <row r="908" spans="1:27" ht="14.25" customHeight="1" x14ac:dyDescent="0.25">
      <c r="A908" s="71"/>
      <c r="B908" s="71"/>
      <c r="C908" s="71"/>
      <c r="D908" s="71"/>
      <c r="E908" s="71"/>
      <c r="F908" s="71"/>
      <c r="G908" s="71"/>
      <c r="H908" s="71"/>
      <c r="I908" s="71"/>
      <c r="J908" s="71"/>
      <c r="K908" s="71"/>
      <c r="L908" s="71"/>
      <c r="M908" s="71"/>
      <c r="N908" s="71"/>
      <c r="O908" s="71"/>
      <c r="P908" s="71"/>
      <c r="Q908" s="148"/>
      <c r="R908" s="71"/>
      <c r="S908" s="71"/>
      <c r="T908" s="71"/>
      <c r="U908" s="71"/>
      <c r="V908" s="71"/>
      <c r="W908" s="71"/>
      <c r="X908" s="113"/>
      <c r="Y908" s="71"/>
      <c r="Z908" s="71"/>
      <c r="AA908" s="71"/>
    </row>
    <row r="909" spans="1:27" ht="14.25" customHeight="1" x14ac:dyDescent="0.25">
      <c r="A909" s="71"/>
      <c r="B909" s="71"/>
      <c r="C909" s="71"/>
      <c r="D909" s="71"/>
      <c r="E909" s="71"/>
      <c r="F909" s="71"/>
      <c r="G909" s="71"/>
      <c r="H909" s="71"/>
      <c r="I909" s="71"/>
      <c r="J909" s="71"/>
      <c r="K909" s="71"/>
      <c r="L909" s="71"/>
      <c r="M909" s="71"/>
      <c r="N909" s="71"/>
      <c r="O909" s="71"/>
      <c r="P909" s="71"/>
      <c r="Q909" s="148"/>
      <c r="R909" s="71"/>
      <c r="S909" s="71"/>
      <c r="T909" s="71"/>
      <c r="U909" s="71"/>
      <c r="V909" s="71"/>
      <c r="W909" s="71"/>
      <c r="X909" s="113"/>
      <c r="Y909" s="71"/>
      <c r="Z909" s="71"/>
      <c r="AA909" s="71"/>
    </row>
    <row r="910" spans="1:27" ht="14.25" customHeight="1" x14ac:dyDescent="0.25">
      <c r="A910" s="71"/>
      <c r="B910" s="71"/>
      <c r="C910" s="71"/>
      <c r="D910" s="71"/>
      <c r="E910" s="71"/>
      <c r="F910" s="71"/>
      <c r="G910" s="71"/>
      <c r="H910" s="71"/>
      <c r="I910" s="71"/>
      <c r="J910" s="71"/>
      <c r="K910" s="71"/>
      <c r="L910" s="71"/>
      <c r="M910" s="71"/>
      <c r="N910" s="71"/>
      <c r="O910" s="71"/>
      <c r="P910" s="71"/>
      <c r="Q910" s="148"/>
      <c r="R910" s="71"/>
      <c r="S910" s="71"/>
      <c r="T910" s="71"/>
      <c r="U910" s="71"/>
      <c r="V910" s="71"/>
      <c r="W910" s="71"/>
      <c r="X910" s="113"/>
      <c r="Y910" s="71"/>
      <c r="Z910" s="71"/>
      <c r="AA910" s="71"/>
    </row>
    <row r="911" spans="1:27" ht="14.25" customHeight="1" x14ac:dyDescent="0.25">
      <c r="A911" s="71"/>
      <c r="B911" s="71"/>
      <c r="C911" s="71"/>
      <c r="D911" s="71"/>
      <c r="E911" s="71"/>
      <c r="F911" s="71"/>
      <c r="G911" s="71"/>
      <c r="H911" s="71"/>
      <c r="I911" s="71"/>
      <c r="J911" s="71"/>
      <c r="K911" s="71"/>
      <c r="L911" s="71"/>
      <c r="M911" s="71"/>
      <c r="N911" s="71"/>
      <c r="O911" s="71"/>
      <c r="P911" s="71"/>
      <c r="Q911" s="148"/>
      <c r="R911" s="71"/>
      <c r="S911" s="71"/>
      <c r="T911" s="71"/>
      <c r="U911" s="71"/>
      <c r="V911" s="71"/>
      <c r="W911" s="71"/>
      <c r="X911" s="113"/>
      <c r="Y911" s="71"/>
      <c r="Z911" s="71"/>
      <c r="AA911" s="71"/>
    </row>
    <row r="912" spans="1:27" ht="14.25" customHeight="1" x14ac:dyDescent="0.25">
      <c r="A912" s="71"/>
      <c r="B912" s="71"/>
      <c r="C912" s="71"/>
      <c r="D912" s="71"/>
      <c r="E912" s="71"/>
      <c r="F912" s="71"/>
      <c r="G912" s="71"/>
      <c r="H912" s="71"/>
      <c r="I912" s="71"/>
      <c r="J912" s="71"/>
      <c r="K912" s="71"/>
      <c r="L912" s="71"/>
      <c r="M912" s="71"/>
      <c r="N912" s="71"/>
      <c r="O912" s="71"/>
      <c r="P912" s="71"/>
      <c r="Q912" s="148"/>
      <c r="R912" s="71"/>
      <c r="S912" s="71"/>
      <c r="T912" s="71"/>
      <c r="U912" s="71"/>
      <c r="V912" s="71"/>
      <c r="W912" s="71"/>
      <c r="X912" s="113"/>
      <c r="Y912" s="71"/>
      <c r="Z912" s="71"/>
      <c r="AA912" s="71"/>
    </row>
    <row r="913" spans="1:27" ht="14.25" customHeight="1" x14ac:dyDescent="0.25">
      <c r="A913" s="71"/>
      <c r="B913" s="71"/>
      <c r="C913" s="71"/>
      <c r="D913" s="71"/>
      <c r="E913" s="71"/>
      <c r="F913" s="71"/>
      <c r="G913" s="71"/>
      <c r="H913" s="71"/>
      <c r="I913" s="71"/>
      <c r="J913" s="71"/>
      <c r="K913" s="71"/>
      <c r="L913" s="71"/>
      <c r="M913" s="71"/>
      <c r="N913" s="71"/>
      <c r="O913" s="71"/>
      <c r="P913" s="71"/>
      <c r="Q913" s="148"/>
      <c r="R913" s="71"/>
      <c r="S913" s="71"/>
      <c r="T913" s="71"/>
      <c r="U913" s="71"/>
      <c r="V913" s="71"/>
      <c r="W913" s="71"/>
      <c r="X913" s="113"/>
      <c r="Y913" s="71"/>
      <c r="Z913" s="71"/>
      <c r="AA913" s="71"/>
    </row>
    <row r="914" spans="1:27" ht="14.25" customHeight="1" x14ac:dyDescent="0.25">
      <c r="A914" s="71"/>
      <c r="B914" s="71"/>
      <c r="C914" s="71"/>
      <c r="D914" s="71"/>
      <c r="E914" s="71"/>
      <c r="F914" s="71"/>
      <c r="G914" s="71"/>
      <c r="H914" s="71"/>
      <c r="I914" s="71"/>
      <c r="J914" s="71"/>
      <c r="K914" s="71"/>
      <c r="L914" s="71"/>
      <c r="M914" s="71"/>
      <c r="N914" s="71"/>
      <c r="O914" s="71"/>
      <c r="P914" s="71"/>
      <c r="Q914" s="148"/>
      <c r="R914" s="71"/>
      <c r="S914" s="71"/>
      <c r="T914" s="71"/>
      <c r="U914" s="71"/>
      <c r="V914" s="71"/>
      <c r="W914" s="71"/>
      <c r="X914" s="113"/>
      <c r="Y914" s="71"/>
      <c r="Z914" s="71"/>
      <c r="AA914" s="71"/>
    </row>
    <row r="915" spans="1:27" ht="14.25" customHeight="1" x14ac:dyDescent="0.25">
      <c r="A915" s="71"/>
      <c r="B915" s="71"/>
      <c r="C915" s="71"/>
      <c r="D915" s="71"/>
      <c r="E915" s="71"/>
      <c r="F915" s="71"/>
      <c r="G915" s="71"/>
      <c r="H915" s="71"/>
      <c r="I915" s="71"/>
      <c r="J915" s="71"/>
      <c r="K915" s="71"/>
      <c r="L915" s="71"/>
      <c r="M915" s="71"/>
      <c r="N915" s="71"/>
      <c r="O915" s="71"/>
      <c r="P915" s="71"/>
      <c r="Q915" s="148"/>
      <c r="R915" s="71"/>
      <c r="S915" s="71"/>
      <c r="T915" s="71"/>
      <c r="U915" s="71"/>
      <c r="V915" s="71"/>
      <c r="W915" s="71"/>
      <c r="X915" s="113"/>
      <c r="Y915" s="71"/>
      <c r="Z915" s="71"/>
      <c r="AA915" s="71"/>
    </row>
    <row r="916" spans="1:27" ht="14.25" customHeight="1" x14ac:dyDescent="0.25">
      <c r="A916" s="71"/>
      <c r="B916" s="71"/>
      <c r="C916" s="71"/>
      <c r="D916" s="71"/>
      <c r="E916" s="71"/>
      <c r="F916" s="71"/>
      <c r="G916" s="71"/>
      <c r="H916" s="71"/>
      <c r="I916" s="71"/>
      <c r="J916" s="71"/>
      <c r="K916" s="71"/>
      <c r="L916" s="71"/>
      <c r="M916" s="71"/>
      <c r="N916" s="71"/>
      <c r="O916" s="71"/>
      <c r="P916" s="71"/>
      <c r="Q916" s="148"/>
      <c r="R916" s="71"/>
      <c r="S916" s="71"/>
      <c r="T916" s="71"/>
      <c r="U916" s="71"/>
      <c r="V916" s="71"/>
      <c r="W916" s="71"/>
      <c r="X916" s="113"/>
      <c r="Y916" s="71"/>
      <c r="Z916" s="71"/>
      <c r="AA916" s="71"/>
    </row>
    <row r="917" spans="1:27" ht="14.25" customHeight="1" x14ac:dyDescent="0.25">
      <c r="A917" s="71"/>
      <c r="B917" s="71"/>
      <c r="C917" s="71"/>
      <c r="D917" s="71"/>
      <c r="E917" s="71"/>
      <c r="F917" s="71"/>
      <c r="G917" s="71"/>
      <c r="H917" s="71"/>
      <c r="I917" s="71"/>
      <c r="J917" s="71"/>
      <c r="K917" s="71"/>
      <c r="L917" s="71"/>
      <c r="M917" s="71"/>
      <c r="N917" s="71"/>
      <c r="O917" s="71"/>
      <c r="P917" s="71"/>
      <c r="Q917" s="148"/>
      <c r="R917" s="71"/>
      <c r="S917" s="71"/>
      <c r="T917" s="71"/>
      <c r="U917" s="71"/>
      <c r="V917" s="71"/>
      <c r="W917" s="71"/>
      <c r="X917" s="113"/>
      <c r="Y917" s="71"/>
      <c r="Z917" s="71"/>
      <c r="AA917" s="71"/>
    </row>
    <row r="918" spans="1:27" ht="14.25" customHeight="1" x14ac:dyDescent="0.25">
      <c r="A918" s="71"/>
      <c r="B918" s="71"/>
      <c r="C918" s="71"/>
      <c r="D918" s="71"/>
      <c r="E918" s="71"/>
      <c r="F918" s="71"/>
      <c r="G918" s="71"/>
      <c r="H918" s="71"/>
      <c r="I918" s="71"/>
      <c r="J918" s="71"/>
      <c r="K918" s="71"/>
      <c r="L918" s="71"/>
      <c r="M918" s="71"/>
      <c r="N918" s="71"/>
      <c r="O918" s="71"/>
      <c r="P918" s="71"/>
      <c r="Q918" s="148"/>
      <c r="R918" s="71"/>
      <c r="S918" s="71"/>
      <c r="T918" s="71"/>
      <c r="U918" s="71"/>
      <c r="V918" s="71"/>
      <c r="W918" s="71"/>
      <c r="X918" s="113"/>
      <c r="Y918" s="71"/>
      <c r="Z918" s="71"/>
      <c r="AA918" s="71"/>
    </row>
    <row r="919" spans="1:27" ht="14.25" customHeight="1" x14ac:dyDescent="0.25">
      <c r="A919" s="71"/>
      <c r="B919" s="71"/>
      <c r="C919" s="71"/>
      <c r="D919" s="71"/>
      <c r="E919" s="71"/>
      <c r="F919" s="71"/>
      <c r="G919" s="71"/>
      <c r="H919" s="71"/>
      <c r="I919" s="71"/>
      <c r="J919" s="71"/>
      <c r="K919" s="71"/>
      <c r="L919" s="71"/>
      <c r="M919" s="71"/>
      <c r="N919" s="71"/>
      <c r="O919" s="71"/>
      <c r="P919" s="71"/>
      <c r="Q919" s="148"/>
      <c r="R919" s="71"/>
      <c r="S919" s="71"/>
      <c r="T919" s="71"/>
      <c r="U919" s="71"/>
      <c r="V919" s="71"/>
      <c r="W919" s="71"/>
      <c r="X919" s="113"/>
      <c r="Y919" s="71"/>
      <c r="Z919" s="71"/>
      <c r="AA919" s="71"/>
    </row>
    <row r="920" spans="1:27" ht="14.25" customHeight="1" x14ac:dyDescent="0.25">
      <c r="A920" s="71"/>
      <c r="B920" s="71"/>
      <c r="C920" s="71"/>
      <c r="D920" s="71"/>
      <c r="E920" s="71"/>
      <c r="F920" s="71"/>
      <c r="G920" s="71"/>
      <c r="H920" s="71"/>
      <c r="I920" s="71"/>
      <c r="J920" s="71"/>
      <c r="K920" s="71"/>
      <c r="L920" s="71"/>
      <c r="M920" s="71"/>
      <c r="N920" s="71"/>
      <c r="O920" s="71"/>
      <c r="P920" s="71"/>
      <c r="Q920" s="148"/>
      <c r="R920" s="71"/>
      <c r="S920" s="71"/>
      <c r="T920" s="71"/>
      <c r="U920" s="71"/>
      <c r="V920" s="71"/>
      <c r="W920" s="71"/>
      <c r="X920" s="113"/>
      <c r="Y920" s="71"/>
      <c r="Z920" s="71"/>
      <c r="AA920" s="71"/>
    </row>
    <row r="921" spans="1:27" ht="14.25" customHeight="1" x14ac:dyDescent="0.25">
      <c r="A921" s="71"/>
      <c r="B921" s="71"/>
      <c r="C921" s="71"/>
      <c r="D921" s="71"/>
      <c r="E921" s="71"/>
      <c r="F921" s="71"/>
      <c r="G921" s="71"/>
      <c r="H921" s="71"/>
      <c r="I921" s="71"/>
      <c r="J921" s="71"/>
      <c r="K921" s="71"/>
      <c r="L921" s="71"/>
      <c r="M921" s="71"/>
      <c r="N921" s="71"/>
      <c r="O921" s="71"/>
      <c r="P921" s="71"/>
      <c r="Q921" s="148"/>
      <c r="R921" s="71"/>
      <c r="S921" s="71"/>
      <c r="T921" s="71"/>
      <c r="U921" s="71"/>
      <c r="V921" s="71"/>
      <c r="W921" s="71"/>
      <c r="X921" s="113"/>
      <c r="Y921" s="71"/>
      <c r="Z921" s="71"/>
      <c r="AA921" s="71"/>
    </row>
    <row r="922" spans="1:27" ht="14.25" customHeight="1" x14ac:dyDescent="0.25">
      <c r="A922" s="71"/>
      <c r="B922" s="71"/>
      <c r="C922" s="71"/>
      <c r="D922" s="71"/>
      <c r="E922" s="71"/>
      <c r="F922" s="71"/>
      <c r="G922" s="71"/>
      <c r="H922" s="71"/>
      <c r="I922" s="71"/>
      <c r="J922" s="71"/>
      <c r="K922" s="71"/>
      <c r="L922" s="71"/>
      <c r="M922" s="71"/>
      <c r="N922" s="71"/>
      <c r="O922" s="71"/>
      <c r="P922" s="71"/>
      <c r="Q922" s="148"/>
      <c r="R922" s="71"/>
      <c r="S922" s="71"/>
      <c r="T922" s="71"/>
      <c r="U922" s="71"/>
      <c r="V922" s="71"/>
      <c r="W922" s="71"/>
      <c r="X922" s="113"/>
      <c r="Y922" s="71"/>
      <c r="Z922" s="71"/>
      <c r="AA922" s="71"/>
    </row>
    <row r="923" spans="1:27" ht="14.25" customHeight="1" x14ac:dyDescent="0.25">
      <c r="A923" s="71"/>
      <c r="B923" s="71"/>
      <c r="C923" s="71"/>
      <c r="D923" s="71"/>
      <c r="E923" s="71"/>
      <c r="F923" s="71"/>
      <c r="G923" s="71"/>
      <c r="H923" s="71"/>
      <c r="I923" s="71"/>
      <c r="J923" s="71"/>
      <c r="K923" s="71"/>
      <c r="L923" s="71"/>
      <c r="M923" s="71"/>
      <c r="N923" s="71"/>
      <c r="O923" s="71"/>
      <c r="P923" s="71"/>
      <c r="Q923" s="148"/>
      <c r="R923" s="71"/>
      <c r="S923" s="71"/>
      <c r="T923" s="71"/>
      <c r="U923" s="71"/>
      <c r="V923" s="71"/>
      <c r="W923" s="71"/>
      <c r="X923" s="113"/>
      <c r="Y923" s="71"/>
      <c r="Z923" s="71"/>
      <c r="AA923" s="71"/>
    </row>
    <row r="924" spans="1:27" ht="14.25" customHeight="1" x14ac:dyDescent="0.25">
      <c r="A924" s="71"/>
      <c r="B924" s="71"/>
      <c r="C924" s="71"/>
      <c r="D924" s="71"/>
      <c r="E924" s="71"/>
      <c r="F924" s="71"/>
      <c r="G924" s="71"/>
      <c r="H924" s="71"/>
      <c r="I924" s="71"/>
      <c r="J924" s="71"/>
      <c r="K924" s="71"/>
      <c r="L924" s="71"/>
      <c r="M924" s="71"/>
      <c r="N924" s="71"/>
      <c r="O924" s="71"/>
      <c r="P924" s="71"/>
      <c r="Q924" s="148"/>
      <c r="R924" s="71"/>
      <c r="S924" s="71"/>
      <c r="T924" s="71"/>
      <c r="U924" s="71"/>
      <c r="V924" s="71"/>
      <c r="W924" s="71"/>
      <c r="X924" s="113"/>
      <c r="Y924" s="71"/>
      <c r="Z924" s="71"/>
      <c r="AA924" s="71"/>
    </row>
    <row r="925" spans="1:27" ht="14.25" customHeight="1" x14ac:dyDescent="0.25">
      <c r="A925" s="71"/>
      <c r="B925" s="71"/>
      <c r="C925" s="71"/>
      <c r="D925" s="71"/>
      <c r="E925" s="71"/>
      <c r="F925" s="71"/>
      <c r="G925" s="71"/>
      <c r="H925" s="71"/>
      <c r="I925" s="71"/>
      <c r="J925" s="71"/>
      <c r="K925" s="71"/>
      <c r="L925" s="71"/>
      <c r="M925" s="71"/>
      <c r="N925" s="71"/>
      <c r="O925" s="71"/>
      <c r="P925" s="71"/>
      <c r="Q925" s="148"/>
      <c r="R925" s="71"/>
      <c r="S925" s="71"/>
      <c r="T925" s="71"/>
      <c r="U925" s="71"/>
      <c r="V925" s="71"/>
      <c r="W925" s="71"/>
      <c r="X925" s="113"/>
      <c r="Y925" s="71"/>
      <c r="Z925" s="71"/>
      <c r="AA925" s="71"/>
    </row>
    <row r="926" spans="1:27" ht="14.25" customHeight="1" x14ac:dyDescent="0.25">
      <c r="A926" s="71"/>
      <c r="B926" s="71"/>
      <c r="C926" s="71"/>
      <c r="D926" s="71"/>
      <c r="E926" s="71"/>
      <c r="F926" s="71"/>
      <c r="G926" s="71"/>
      <c r="H926" s="71"/>
      <c r="I926" s="71"/>
      <c r="J926" s="71"/>
      <c r="K926" s="71"/>
      <c r="L926" s="71"/>
      <c r="M926" s="71"/>
      <c r="N926" s="71"/>
      <c r="O926" s="71"/>
      <c r="P926" s="71"/>
      <c r="Q926" s="148"/>
      <c r="R926" s="71"/>
      <c r="S926" s="71"/>
      <c r="T926" s="71"/>
      <c r="U926" s="71"/>
      <c r="V926" s="71"/>
      <c r="W926" s="71"/>
      <c r="X926" s="113"/>
      <c r="Y926" s="71"/>
      <c r="Z926" s="71"/>
      <c r="AA926" s="71"/>
    </row>
    <row r="927" spans="1:27" ht="14.25" customHeight="1" x14ac:dyDescent="0.25">
      <c r="A927" s="71"/>
      <c r="B927" s="71"/>
      <c r="C927" s="71"/>
      <c r="D927" s="71"/>
      <c r="E927" s="71"/>
      <c r="F927" s="71"/>
      <c r="G927" s="71"/>
      <c r="H927" s="71"/>
      <c r="I927" s="71"/>
      <c r="J927" s="71"/>
      <c r="K927" s="71"/>
      <c r="L927" s="71"/>
      <c r="M927" s="71"/>
      <c r="N927" s="71"/>
      <c r="O927" s="71"/>
      <c r="P927" s="71"/>
      <c r="Q927" s="148"/>
      <c r="R927" s="71"/>
      <c r="S927" s="71"/>
      <c r="T927" s="71"/>
      <c r="U927" s="71"/>
      <c r="V927" s="71"/>
      <c r="W927" s="71"/>
      <c r="X927" s="113"/>
      <c r="Y927" s="71"/>
      <c r="Z927" s="71"/>
      <c r="AA927" s="71"/>
    </row>
    <row r="928" spans="1:27" ht="14.25" customHeight="1" x14ac:dyDescent="0.25">
      <c r="A928" s="71"/>
      <c r="B928" s="71"/>
      <c r="C928" s="71"/>
      <c r="D928" s="71"/>
      <c r="E928" s="71"/>
      <c r="F928" s="71"/>
      <c r="G928" s="71"/>
      <c r="H928" s="71"/>
      <c r="I928" s="71"/>
      <c r="J928" s="71"/>
      <c r="K928" s="71"/>
      <c r="L928" s="71"/>
      <c r="M928" s="71"/>
      <c r="N928" s="71"/>
      <c r="O928" s="71"/>
      <c r="P928" s="71"/>
      <c r="Q928" s="148"/>
      <c r="R928" s="71"/>
      <c r="S928" s="71"/>
      <c r="T928" s="71"/>
      <c r="U928" s="71"/>
      <c r="V928" s="71"/>
      <c r="W928" s="71"/>
      <c r="X928" s="113"/>
      <c r="Y928" s="71"/>
      <c r="Z928" s="71"/>
      <c r="AA928" s="71"/>
    </row>
    <row r="929" spans="1:27" ht="14.25" customHeight="1" x14ac:dyDescent="0.25">
      <c r="A929" s="71"/>
      <c r="B929" s="71"/>
      <c r="C929" s="71"/>
      <c r="D929" s="71"/>
      <c r="E929" s="71"/>
      <c r="F929" s="71"/>
      <c r="G929" s="71"/>
      <c r="H929" s="71"/>
      <c r="I929" s="71"/>
      <c r="J929" s="71"/>
      <c r="K929" s="71"/>
      <c r="L929" s="71"/>
      <c r="M929" s="71"/>
      <c r="N929" s="71"/>
      <c r="O929" s="71"/>
      <c r="P929" s="71"/>
      <c r="Q929" s="148"/>
      <c r="R929" s="71"/>
      <c r="S929" s="71"/>
      <c r="T929" s="71"/>
      <c r="U929" s="71"/>
      <c r="V929" s="71"/>
      <c r="W929" s="71"/>
      <c r="X929" s="113"/>
      <c r="Y929" s="71"/>
      <c r="Z929" s="71"/>
      <c r="AA929" s="71"/>
    </row>
    <row r="930" spans="1:27" ht="14.25" customHeight="1" x14ac:dyDescent="0.25">
      <c r="A930" s="71"/>
      <c r="B930" s="71"/>
      <c r="C930" s="71"/>
      <c r="D930" s="71"/>
      <c r="E930" s="71"/>
      <c r="F930" s="71"/>
      <c r="G930" s="71"/>
      <c r="H930" s="71"/>
      <c r="I930" s="71"/>
      <c r="J930" s="71"/>
      <c r="K930" s="71"/>
      <c r="L930" s="71"/>
      <c r="M930" s="71"/>
      <c r="N930" s="71"/>
      <c r="O930" s="71"/>
      <c r="P930" s="71"/>
      <c r="Q930" s="148"/>
      <c r="R930" s="71"/>
      <c r="S930" s="71"/>
      <c r="T930" s="71"/>
      <c r="U930" s="71"/>
      <c r="V930" s="71"/>
      <c r="W930" s="71"/>
      <c r="X930" s="113"/>
      <c r="Y930" s="71"/>
      <c r="Z930" s="71"/>
      <c r="AA930" s="71"/>
    </row>
    <row r="931" spans="1:27" ht="14.25" customHeight="1" x14ac:dyDescent="0.25">
      <c r="A931" s="71"/>
      <c r="B931" s="71"/>
      <c r="C931" s="71"/>
      <c r="D931" s="71"/>
      <c r="E931" s="71"/>
      <c r="F931" s="71"/>
      <c r="G931" s="71"/>
      <c r="H931" s="71"/>
      <c r="I931" s="71"/>
      <c r="J931" s="71"/>
      <c r="K931" s="71"/>
      <c r="L931" s="71"/>
      <c r="M931" s="71"/>
      <c r="N931" s="71"/>
      <c r="O931" s="71"/>
      <c r="P931" s="71"/>
      <c r="Q931" s="148"/>
      <c r="R931" s="71"/>
      <c r="S931" s="71"/>
      <c r="T931" s="71"/>
      <c r="U931" s="71"/>
      <c r="V931" s="71"/>
      <c r="W931" s="71"/>
      <c r="X931" s="113"/>
      <c r="Y931" s="71"/>
      <c r="Z931" s="71"/>
      <c r="AA931" s="71"/>
    </row>
    <row r="932" spans="1:27" ht="14.25" customHeight="1" x14ac:dyDescent="0.25">
      <c r="A932" s="71"/>
      <c r="B932" s="71"/>
      <c r="C932" s="71"/>
      <c r="D932" s="71"/>
      <c r="E932" s="71"/>
      <c r="F932" s="71"/>
      <c r="G932" s="71"/>
      <c r="H932" s="71"/>
      <c r="I932" s="71"/>
      <c r="J932" s="71"/>
      <c r="K932" s="71"/>
      <c r="L932" s="71"/>
      <c r="M932" s="71"/>
      <c r="N932" s="71"/>
      <c r="O932" s="71"/>
      <c r="P932" s="71"/>
      <c r="Q932" s="148"/>
      <c r="R932" s="71"/>
      <c r="S932" s="71"/>
      <c r="T932" s="71"/>
      <c r="U932" s="71"/>
      <c r="V932" s="71"/>
      <c r="W932" s="71"/>
      <c r="X932" s="113"/>
      <c r="Y932" s="71"/>
      <c r="Z932" s="71"/>
      <c r="AA932" s="71"/>
    </row>
    <row r="933" spans="1:27" ht="14.25" customHeight="1" x14ac:dyDescent="0.25">
      <c r="A933" s="71"/>
      <c r="B933" s="71"/>
      <c r="C933" s="71"/>
      <c r="D933" s="71"/>
      <c r="E933" s="71"/>
      <c r="F933" s="71"/>
      <c r="G933" s="71"/>
      <c r="H933" s="71"/>
      <c r="I933" s="71"/>
      <c r="J933" s="71"/>
      <c r="K933" s="71"/>
      <c r="L933" s="71"/>
      <c r="M933" s="71"/>
      <c r="N933" s="71"/>
      <c r="O933" s="71"/>
      <c r="P933" s="71"/>
      <c r="Q933" s="148"/>
      <c r="R933" s="71"/>
      <c r="S933" s="71"/>
      <c r="T933" s="71"/>
      <c r="U933" s="71"/>
      <c r="V933" s="71"/>
      <c r="W933" s="71"/>
      <c r="X933" s="113"/>
      <c r="Y933" s="71"/>
      <c r="Z933" s="71"/>
      <c r="AA933" s="71"/>
    </row>
    <row r="934" spans="1:27" ht="14.25" customHeight="1" x14ac:dyDescent="0.25">
      <c r="A934" s="71"/>
      <c r="B934" s="71"/>
      <c r="C934" s="71"/>
      <c r="D934" s="71"/>
      <c r="E934" s="71"/>
      <c r="F934" s="71"/>
      <c r="G934" s="71"/>
      <c r="H934" s="71"/>
      <c r="I934" s="71"/>
      <c r="J934" s="71"/>
      <c r="K934" s="71"/>
      <c r="L934" s="71"/>
      <c r="M934" s="71"/>
      <c r="N934" s="71"/>
      <c r="O934" s="71"/>
      <c r="P934" s="71"/>
      <c r="Q934" s="148"/>
      <c r="R934" s="71"/>
      <c r="S934" s="71"/>
      <c r="T934" s="71"/>
      <c r="U934" s="71"/>
      <c r="V934" s="71"/>
      <c r="W934" s="71"/>
      <c r="X934" s="113"/>
      <c r="Y934" s="71"/>
      <c r="Z934" s="71"/>
      <c r="AA934" s="71"/>
    </row>
    <row r="935" spans="1:27" ht="14.25" customHeight="1" x14ac:dyDescent="0.25">
      <c r="A935" s="71"/>
      <c r="B935" s="71"/>
      <c r="C935" s="71"/>
      <c r="D935" s="71"/>
      <c r="E935" s="71"/>
      <c r="F935" s="71"/>
      <c r="G935" s="71"/>
      <c r="H935" s="71"/>
      <c r="I935" s="71"/>
      <c r="J935" s="71"/>
      <c r="K935" s="71"/>
      <c r="L935" s="71"/>
      <c r="M935" s="71"/>
      <c r="N935" s="71"/>
      <c r="O935" s="71"/>
      <c r="P935" s="71"/>
      <c r="Q935" s="148"/>
      <c r="R935" s="71"/>
      <c r="S935" s="71"/>
      <c r="T935" s="71"/>
      <c r="U935" s="71"/>
      <c r="V935" s="71"/>
      <c r="W935" s="71"/>
      <c r="X935" s="113"/>
      <c r="Y935" s="71"/>
      <c r="Z935" s="71"/>
      <c r="AA935" s="71"/>
    </row>
    <row r="936" spans="1:27" ht="14.25" customHeight="1" x14ac:dyDescent="0.25">
      <c r="A936" s="71"/>
      <c r="B936" s="71"/>
      <c r="C936" s="71"/>
      <c r="D936" s="71"/>
      <c r="E936" s="71"/>
      <c r="F936" s="71"/>
      <c r="G936" s="71"/>
      <c r="H936" s="71"/>
      <c r="I936" s="71"/>
      <c r="J936" s="71"/>
      <c r="K936" s="71"/>
      <c r="L936" s="71"/>
      <c r="M936" s="71"/>
      <c r="N936" s="71"/>
      <c r="O936" s="71"/>
      <c r="P936" s="71"/>
      <c r="Q936" s="148"/>
      <c r="R936" s="71"/>
      <c r="S936" s="71"/>
      <c r="T936" s="71"/>
      <c r="U936" s="71"/>
      <c r="V936" s="71"/>
      <c r="W936" s="71"/>
      <c r="X936" s="113"/>
      <c r="Y936" s="71"/>
      <c r="Z936" s="71"/>
      <c r="AA936" s="71"/>
    </row>
    <row r="937" spans="1:27" ht="14.25" customHeight="1" x14ac:dyDescent="0.25">
      <c r="A937" s="71"/>
      <c r="B937" s="71"/>
      <c r="C937" s="71"/>
      <c r="D937" s="71"/>
      <c r="E937" s="71"/>
      <c r="F937" s="71"/>
      <c r="G937" s="71"/>
      <c r="H937" s="71"/>
      <c r="I937" s="71"/>
      <c r="J937" s="71"/>
      <c r="K937" s="71"/>
      <c r="L937" s="71"/>
      <c r="M937" s="71"/>
      <c r="N937" s="71"/>
      <c r="O937" s="71"/>
      <c r="P937" s="71"/>
      <c r="Q937" s="148"/>
      <c r="R937" s="71"/>
      <c r="S937" s="71"/>
      <c r="T937" s="71"/>
      <c r="U937" s="71"/>
      <c r="V937" s="71"/>
      <c r="W937" s="71"/>
      <c r="X937" s="113"/>
      <c r="Y937" s="71"/>
      <c r="Z937" s="71"/>
      <c r="AA937" s="71"/>
    </row>
  </sheetData>
  <autoFilter ref="C12:AA12"/>
  <mergeCells count="4">
    <mergeCell ref="A1:A2"/>
    <mergeCell ref="P1:Q1"/>
    <mergeCell ref="P2:Q2"/>
    <mergeCell ref="P3:Q3"/>
  </mergeCells>
  <conditionalFormatting sqref="C13:C164">
    <cfRule type="colorScale" priority="23">
      <colorScale>
        <cfvo type="min"/>
        <cfvo type="percentile" val="50"/>
        <cfvo type="max"/>
        <color rgb="FFF8696B"/>
        <color rgb="FFFFEB84"/>
        <color rgb="FF63BE7B"/>
      </colorScale>
    </cfRule>
  </conditionalFormatting>
  <conditionalFormatting sqref="D13:D164">
    <cfRule type="colorScale" priority="22">
      <colorScale>
        <cfvo type="min"/>
        <cfvo type="percentile" val="50"/>
        <cfvo type="max"/>
        <color rgb="FFF8696B"/>
        <color rgb="FFFFEB84"/>
        <color rgb="FF63BE7B"/>
      </colorScale>
    </cfRule>
  </conditionalFormatting>
  <conditionalFormatting sqref="E13:E164">
    <cfRule type="colorScale" priority="21">
      <colorScale>
        <cfvo type="min"/>
        <cfvo type="percentile" val="50"/>
        <cfvo type="max"/>
        <color rgb="FFF8696B"/>
        <color rgb="FFFFEB84"/>
        <color rgb="FF63BE7B"/>
      </colorScale>
    </cfRule>
  </conditionalFormatting>
  <conditionalFormatting sqref="F13:F164">
    <cfRule type="colorScale" priority="20">
      <colorScale>
        <cfvo type="min"/>
        <cfvo type="percentile" val="50"/>
        <cfvo type="max"/>
        <color rgb="FF63BE7B"/>
        <color rgb="FFFFEB84"/>
        <color rgb="FFF8696B"/>
      </colorScale>
    </cfRule>
  </conditionalFormatting>
  <conditionalFormatting sqref="G13:G164">
    <cfRule type="colorScale" priority="19">
      <colorScale>
        <cfvo type="min"/>
        <cfvo type="percentile" val="50"/>
        <cfvo type="max"/>
        <color rgb="FF63BE7B"/>
        <color rgb="FFFFEB84"/>
        <color rgb="FFF8696B"/>
      </colorScale>
    </cfRule>
  </conditionalFormatting>
  <conditionalFormatting sqref="H13:H164">
    <cfRule type="colorScale" priority="18">
      <colorScale>
        <cfvo type="min"/>
        <cfvo type="percentile" val="50"/>
        <cfvo type="max"/>
        <color rgb="FFF8696B"/>
        <color rgb="FFFFEB84"/>
        <color rgb="FF63BE7B"/>
      </colorScale>
    </cfRule>
  </conditionalFormatting>
  <conditionalFormatting sqref="I13:I164">
    <cfRule type="colorScale" priority="17">
      <colorScale>
        <cfvo type="min"/>
        <cfvo type="percentile" val="50"/>
        <cfvo type="max"/>
        <color rgb="FF63BE7B"/>
        <color rgb="FFFFEB84"/>
        <color rgb="FFF8696B"/>
      </colorScale>
    </cfRule>
  </conditionalFormatting>
  <conditionalFormatting sqref="J13:J164">
    <cfRule type="colorScale" priority="16">
      <colorScale>
        <cfvo type="min"/>
        <cfvo type="percentile" val="50"/>
        <cfvo type="max"/>
        <color rgb="FFF8696B"/>
        <color rgb="FFFFEB84"/>
        <color rgb="FF63BE7B"/>
      </colorScale>
    </cfRule>
  </conditionalFormatting>
  <conditionalFormatting sqref="K13:K164">
    <cfRule type="colorScale" priority="15">
      <colorScale>
        <cfvo type="min"/>
        <cfvo type="percentile" val="50"/>
        <cfvo type="max"/>
        <color rgb="FFF8696B"/>
        <color rgb="FFFFEB84"/>
        <color rgb="FF63BE7B"/>
      </colorScale>
    </cfRule>
  </conditionalFormatting>
  <conditionalFormatting sqref="L13:L164">
    <cfRule type="colorScale" priority="14">
      <colorScale>
        <cfvo type="min"/>
        <cfvo type="percentile" val="50"/>
        <cfvo type="max"/>
        <color rgb="FF63BE7B"/>
        <color rgb="FFFFEB84"/>
        <color rgb="FFF8696B"/>
      </colorScale>
    </cfRule>
  </conditionalFormatting>
  <conditionalFormatting sqref="M13:M164">
    <cfRule type="colorScale" priority="13">
      <colorScale>
        <cfvo type="min"/>
        <cfvo type="percentile" val="50"/>
        <cfvo type="max"/>
        <color rgb="FFF8696B"/>
        <color rgb="FFFFEB84"/>
        <color rgb="FF63BE7B"/>
      </colorScale>
    </cfRule>
  </conditionalFormatting>
  <conditionalFormatting sqref="N13:N164">
    <cfRule type="colorScale" priority="12">
      <colorScale>
        <cfvo type="min"/>
        <cfvo type="percentile" val="50"/>
        <cfvo type="max"/>
        <color rgb="FFF8696B"/>
        <color rgb="FFFFEB84"/>
        <color rgb="FF63BE7B"/>
      </colorScale>
    </cfRule>
  </conditionalFormatting>
  <conditionalFormatting sqref="O13:O164">
    <cfRule type="colorScale" priority="11">
      <colorScale>
        <cfvo type="min"/>
        <cfvo type="percentile" val="50"/>
        <cfvo type="max"/>
        <color rgb="FF63BE7B"/>
        <color rgb="FFFFEB84"/>
        <color rgb="FFF8696B"/>
      </colorScale>
    </cfRule>
  </conditionalFormatting>
  <conditionalFormatting sqref="P13:P164">
    <cfRule type="colorScale" priority="10">
      <colorScale>
        <cfvo type="min"/>
        <cfvo type="percentile" val="50"/>
        <cfvo type="max"/>
        <color rgb="FFF8696B"/>
        <color rgb="FFFFEB84"/>
        <color rgb="FF63BE7B"/>
      </colorScale>
    </cfRule>
  </conditionalFormatting>
  <conditionalFormatting sqref="R13:R164">
    <cfRule type="colorScale" priority="9">
      <colorScale>
        <cfvo type="min"/>
        <cfvo type="percentile" val="50"/>
        <cfvo type="max"/>
        <color rgb="FF63BE7B"/>
        <color rgb="FFFFEB84"/>
        <color rgb="FFF8696B"/>
      </colorScale>
    </cfRule>
  </conditionalFormatting>
  <conditionalFormatting sqref="S13:S164">
    <cfRule type="colorScale" priority="8">
      <colorScale>
        <cfvo type="min"/>
        <cfvo type="percentile" val="50"/>
        <cfvo type="max"/>
        <color rgb="FFF8696B"/>
        <color rgb="FFFFEB84"/>
        <color rgb="FF63BE7B"/>
      </colorScale>
    </cfRule>
  </conditionalFormatting>
  <conditionalFormatting sqref="T13:T164">
    <cfRule type="colorScale" priority="7">
      <colorScale>
        <cfvo type="min"/>
        <cfvo type="percentile" val="50"/>
        <cfvo type="max"/>
        <color rgb="FF63BE7B"/>
        <color rgb="FFFFEB84"/>
        <color rgb="FFF8696B"/>
      </colorScale>
    </cfRule>
  </conditionalFormatting>
  <conditionalFormatting sqref="U13:U164">
    <cfRule type="colorScale" priority="6">
      <colorScale>
        <cfvo type="min"/>
        <cfvo type="percentile" val="50"/>
        <cfvo type="max"/>
        <color rgb="FF63BE7B"/>
        <color rgb="FFFFEB84"/>
        <color rgb="FFF8696B"/>
      </colorScale>
    </cfRule>
  </conditionalFormatting>
  <conditionalFormatting sqref="V13:V164">
    <cfRule type="colorScale" priority="5">
      <colorScale>
        <cfvo type="min"/>
        <cfvo type="percentile" val="50"/>
        <cfvo type="max"/>
        <color rgb="FFF8696B"/>
        <color rgb="FFFFEB84"/>
        <color rgb="FF63BE7B"/>
      </colorScale>
    </cfRule>
  </conditionalFormatting>
  <conditionalFormatting sqref="W13:W164">
    <cfRule type="colorScale" priority="4">
      <colorScale>
        <cfvo type="min"/>
        <cfvo type="percentile" val="50"/>
        <cfvo type="max"/>
        <color rgb="FFF8696B"/>
        <color rgb="FFFFEB84"/>
        <color rgb="FF63BE7B"/>
      </colorScale>
    </cfRule>
  </conditionalFormatting>
  <conditionalFormatting sqref="Y13:Y164">
    <cfRule type="colorScale" priority="1">
      <colorScale>
        <cfvo type="min"/>
        <cfvo type="percentile" val="50"/>
        <cfvo type="max"/>
        <color rgb="FF63BE7B"/>
        <color rgb="FFFFEB84"/>
        <color rgb="FFF8696B"/>
      </colorScale>
    </cfRule>
  </conditionalFormatting>
  <conditionalFormatting sqref="Z13:Z164">
    <cfRule type="colorScale" priority="3">
      <colorScale>
        <cfvo type="min"/>
        <cfvo type="percentile" val="50"/>
        <cfvo type="max"/>
        <color rgb="FF63BE7B"/>
        <color rgb="FFFFEB84"/>
        <color rgb="FFF8696B"/>
      </colorScale>
    </cfRule>
  </conditionalFormatting>
  <conditionalFormatting sqref="AA13:AA164">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3"/>
  <sheetViews>
    <sheetView topLeftCell="P1" zoomScaleNormal="100" workbookViewId="0">
      <pane ySplit="7" topLeftCell="A8" activePane="bottomLeft" state="frozen"/>
      <selection pane="bottomLeft" activeCell="A14" sqref="A14:XFD14"/>
    </sheetView>
  </sheetViews>
  <sheetFormatPr defaultColWidth="12.5703125" defaultRowHeight="15" customHeight="1" x14ac:dyDescent="0.25"/>
  <cols>
    <col min="1" max="1" width="21" style="68" customWidth="1"/>
    <col min="2" max="2" width="16.7109375" style="68" customWidth="1"/>
    <col min="3" max="11" width="21.42578125" style="68" customWidth="1"/>
    <col min="12" max="12" width="18.42578125" style="68" customWidth="1"/>
    <col min="13" max="22" width="21.42578125" style="68" customWidth="1"/>
    <col min="23" max="23" width="21.42578125" style="150" customWidth="1"/>
    <col min="24" max="26" width="21.42578125" style="68" customWidth="1"/>
    <col min="27" max="16384" width="12.5703125" style="68"/>
  </cols>
  <sheetData>
    <row r="1" spans="1:27" ht="21" customHeight="1" x14ac:dyDescent="0.25">
      <c r="A1" s="184" t="s">
        <v>537</v>
      </c>
      <c r="B1" s="64" t="s">
        <v>1</v>
      </c>
      <c r="C1" s="66" t="s">
        <v>5</v>
      </c>
      <c r="D1" s="66" t="s">
        <v>5</v>
      </c>
      <c r="E1" s="66" t="s">
        <v>5</v>
      </c>
      <c r="F1" s="66" t="s">
        <v>5</v>
      </c>
      <c r="G1" s="66" t="s">
        <v>2</v>
      </c>
      <c r="H1" s="66" t="s">
        <v>2</v>
      </c>
      <c r="I1" s="66" t="s">
        <v>2</v>
      </c>
      <c r="J1" s="66" t="s">
        <v>3</v>
      </c>
      <c r="K1" s="66" t="s">
        <v>3</v>
      </c>
      <c r="L1" s="66" t="s">
        <v>3</v>
      </c>
      <c r="M1" s="66" t="s">
        <v>6</v>
      </c>
      <c r="N1" s="66" t="s">
        <v>6</v>
      </c>
      <c r="O1" s="66" t="s">
        <v>6</v>
      </c>
      <c r="P1" s="66" t="s">
        <v>7</v>
      </c>
      <c r="Q1" s="66" t="s">
        <v>7</v>
      </c>
      <c r="R1" s="66" t="s">
        <v>7</v>
      </c>
      <c r="S1" s="66" t="s">
        <v>7</v>
      </c>
      <c r="T1" s="66" t="s">
        <v>7</v>
      </c>
      <c r="U1" s="66" t="s">
        <v>7</v>
      </c>
      <c r="V1" s="66" t="s">
        <v>8</v>
      </c>
      <c r="W1" s="67" t="s">
        <v>8</v>
      </c>
      <c r="X1" s="66" t="s">
        <v>8</v>
      </c>
      <c r="Y1" s="66" t="s">
        <v>4</v>
      </c>
      <c r="Z1" s="66" t="s">
        <v>4</v>
      </c>
    </row>
    <row r="2" spans="1:27" ht="18" customHeight="1" x14ac:dyDescent="0.25">
      <c r="A2" s="184"/>
      <c r="B2" s="65" t="s">
        <v>9</v>
      </c>
      <c r="C2" s="69" t="s">
        <v>19</v>
      </c>
      <c r="D2" s="69" t="s">
        <v>20</v>
      </c>
      <c r="E2" s="69" t="s">
        <v>21</v>
      </c>
      <c r="F2" s="69" t="s">
        <v>22</v>
      </c>
      <c r="G2" s="69" t="s">
        <v>10</v>
      </c>
      <c r="H2" s="69" t="s">
        <v>12</v>
      </c>
      <c r="I2" s="69" t="s">
        <v>13</v>
      </c>
      <c r="J2" s="69" t="s">
        <v>14</v>
      </c>
      <c r="K2" s="69" t="s">
        <v>15</v>
      </c>
      <c r="L2" s="69" t="s">
        <v>16</v>
      </c>
      <c r="M2" s="69" t="s">
        <v>23</v>
      </c>
      <c r="N2" s="69" t="s">
        <v>24</v>
      </c>
      <c r="O2" s="69" t="s">
        <v>25</v>
      </c>
      <c r="P2" s="69" t="s">
        <v>26</v>
      </c>
      <c r="Q2" s="69" t="s">
        <v>27</v>
      </c>
      <c r="R2" s="69" t="s">
        <v>28</v>
      </c>
      <c r="S2" s="69" t="s">
        <v>29</v>
      </c>
      <c r="T2" s="69" t="s">
        <v>30</v>
      </c>
      <c r="U2" s="69" t="s">
        <v>31</v>
      </c>
      <c r="V2" s="69" t="s">
        <v>32</v>
      </c>
      <c r="W2" s="70" t="s">
        <v>33</v>
      </c>
      <c r="X2" s="69" t="s">
        <v>34</v>
      </c>
      <c r="Y2" s="69" t="s">
        <v>17</v>
      </c>
      <c r="Z2" s="69" t="s">
        <v>18</v>
      </c>
    </row>
    <row r="3" spans="1:27" ht="44.25" customHeight="1" x14ac:dyDescent="0.25">
      <c r="A3" s="71"/>
      <c r="B3" s="65" t="s">
        <v>35</v>
      </c>
      <c r="C3" s="69" t="s">
        <v>19</v>
      </c>
      <c r="D3" s="69" t="s">
        <v>20</v>
      </c>
      <c r="E3" s="69" t="s">
        <v>21</v>
      </c>
      <c r="F3" s="69" t="s">
        <v>22</v>
      </c>
      <c r="G3" s="69" t="s">
        <v>36</v>
      </c>
      <c r="H3" s="69" t="s">
        <v>37</v>
      </c>
      <c r="I3" s="69" t="s">
        <v>451</v>
      </c>
      <c r="J3" s="69" t="s">
        <v>38</v>
      </c>
      <c r="K3" s="69" t="s">
        <v>39</v>
      </c>
      <c r="L3" s="69" t="s">
        <v>40</v>
      </c>
      <c r="M3" s="69" t="s">
        <v>42</v>
      </c>
      <c r="N3" s="69" t="s">
        <v>43</v>
      </c>
      <c r="O3" s="69" t="s">
        <v>44</v>
      </c>
      <c r="P3" s="69" t="s">
        <v>45</v>
      </c>
      <c r="Q3" s="69" t="s">
        <v>46</v>
      </c>
      <c r="R3" s="69" t="s">
        <v>47</v>
      </c>
      <c r="S3" s="69" t="s">
        <v>48</v>
      </c>
      <c r="T3" s="69" t="s">
        <v>49</v>
      </c>
      <c r="U3" s="69" t="s">
        <v>50</v>
      </c>
      <c r="V3" s="69" t="s">
        <v>51</v>
      </c>
      <c r="W3" s="70" t="s">
        <v>52</v>
      </c>
      <c r="X3" s="69" t="s">
        <v>53</v>
      </c>
      <c r="Y3" s="69" t="s">
        <v>41</v>
      </c>
      <c r="Z3" s="69" t="s">
        <v>41</v>
      </c>
    </row>
    <row r="4" spans="1:27" ht="57" customHeight="1" x14ac:dyDescent="0.25">
      <c r="B4" s="151" t="s">
        <v>477</v>
      </c>
      <c r="C4" s="72" t="s">
        <v>515</v>
      </c>
      <c r="D4" s="72" t="s">
        <v>516</v>
      </c>
      <c r="E4" s="72" t="s">
        <v>517</v>
      </c>
      <c r="F4" s="72" t="s">
        <v>514</v>
      </c>
      <c r="G4" s="72" t="s">
        <v>55</v>
      </c>
      <c r="H4" s="72" t="s">
        <v>57</v>
      </c>
      <c r="I4" s="72" t="s">
        <v>456</v>
      </c>
      <c r="J4" s="72" t="s">
        <v>58</v>
      </c>
      <c r="K4" s="72" t="s">
        <v>59</v>
      </c>
      <c r="L4" s="72" t="s">
        <v>508</v>
      </c>
      <c r="M4" s="72" t="s">
        <v>66</v>
      </c>
      <c r="N4" s="72" t="s">
        <v>67</v>
      </c>
      <c r="O4" s="73" t="s">
        <v>518</v>
      </c>
      <c r="P4" s="72" t="s">
        <v>71</v>
      </c>
      <c r="Q4" s="72" t="s">
        <v>72</v>
      </c>
      <c r="R4" s="72" t="s">
        <v>459</v>
      </c>
      <c r="S4" s="72" t="s">
        <v>73</v>
      </c>
      <c r="T4" s="72" t="s">
        <v>74</v>
      </c>
      <c r="U4" s="72" t="s">
        <v>75</v>
      </c>
      <c r="V4" s="72" t="s">
        <v>76</v>
      </c>
      <c r="W4" s="76" t="s">
        <v>77</v>
      </c>
      <c r="X4" s="72" t="s">
        <v>519</v>
      </c>
      <c r="Y4" s="72" t="s">
        <v>60</v>
      </c>
      <c r="Z4" s="72" t="s">
        <v>520</v>
      </c>
    </row>
    <row r="5" spans="1:27" s="155" customFormat="1" ht="18" customHeight="1" x14ac:dyDescent="0.25">
      <c r="A5" s="153"/>
      <c r="B5" s="63" t="s">
        <v>79</v>
      </c>
      <c r="C5" s="154" t="s">
        <v>84</v>
      </c>
      <c r="D5" s="155" t="s">
        <v>84</v>
      </c>
      <c r="E5" s="154" t="s">
        <v>84</v>
      </c>
      <c r="F5" s="154" t="s">
        <v>80</v>
      </c>
      <c r="G5" s="155" t="s">
        <v>80</v>
      </c>
      <c r="H5" s="154" t="s">
        <v>84</v>
      </c>
      <c r="I5" s="154" t="s">
        <v>80</v>
      </c>
      <c r="J5" s="154" t="s">
        <v>84</v>
      </c>
      <c r="K5" s="156" t="s">
        <v>84</v>
      </c>
      <c r="L5" s="154" t="s">
        <v>80</v>
      </c>
      <c r="M5" s="154" t="s">
        <v>84</v>
      </c>
      <c r="N5" s="154" t="s">
        <v>84</v>
      </c>
      <c r="O5" s="154" t="s">
        <v>80</v>
      </c>
      <c r="P5" s="154" t="s">
        <v>84</v>
      </c>
      <c r="Q5" s="154" t="s">
        <v>80</v>
      </c>
      <c r="R5" s="154" t="s">
        <v>84</v>
      </c>
      <c r="S5" s="154" t="s">
        <v>80</v>
      </c>
      <c r="T5" s="154" t="s">
        <v>80</v>
      </c>
      <c r="U5" s="154" t="s">
        <v>84</v>
      </c>
      <c r="V5" s="154" t="s">
        <v>84</v>
      </c>
      <c r="W5" s="157" t="s">
        <v>84</v>
      </c>
      <c r="X5" s="154" t="s">
        <v>80</v>
      </c>
      <c r="Y5" s="154" t="s">
        <v>80</v>
      </c>
      <c r="Z5" s="154" t="s">
        <v>84</v>
      </c>
      <c r="AA5" s="158"/>
    </row>
    <row r="6" spans="1:27" s="164" customFormat="1" ht="18" hidden="1" customHeight="1" x14ac:dyDescent="0.25">
      <c r="A6" s="159"/>
      <c r="B6" s="160"/>
      <c r="C6" s="161">
        <f t="shared" ref="C6:H6" si="0">MIN(C10:C161)</f>
        <v>-3.0069547123669693</v>
      </c>
      <c r="D6" s="161">
        <f t="shared" si="0"/>
        <v>-3.2249686980439254</v>
      </c>
      <c r="E6" s="161">
        <f t="shared" si="0"/>
        <v>-3.116902520191672</v>
      </c>
      <c r="F6" s="161">
        <f t="shared" si="0"/>
        <v>-2.3004273481207345</v>
      </c>
      <c r="G6" s="161">
        <f t="shared" si="0"/>
        <v>-3.2971931481952592</v>
      </c>
      <c r="H6" s="161">
        <f t="shared" si="0"/>
        <v>-2.5116609308658364</v>
      </c>
      <c r="I6" s="161">
        <f>MIN(I10:I161)</f>
        <v>-4.2403840622107891</v>
      </c>
      <c r="J6" s="161">
        <f t="shared" ref="J6:Z6" si="1">MIN(J10:J161)</f>
        <v>-1.9658655482973857</v>
      </c>
      <c r="K6" s="161">
        <f t="shared" si="1"/>
        <v>-2.3618272289944184</v>
      </c>
      <c r="L6" s="161">
        <f t="shared" si="1"/>
        <v>-2.8338883407038757</v>
      </c>
      <c r="M6" s="161">
        <f t="shared" si="1"/>
        <v>-2.2244172358972945</v>
      </c>
      <c r="N6" s="161">
        <f t="shared" si="1"/>
        <v>-2.731497865432615</v>
      </c>
      <c r="O6" s="161">
        <f t="shared" si="1"/>
        <v>-3.4689399584173679</v>
      </c>
      <c r="P6" s="161">
        <f t="shared" si="1"/>
        <v>-1.7261889913100268</v>
      </c>
      <c r="Q6" s="161">
        <f t="shared" si="1"/>
        <v>-3.8194014410236736</v>
      </c>
      <c r="R6" s="161">
        <f t="shared" si="1"/>
        <v>-3.0752804985797759</v>
      </c>
      <c r="S6" s="161">
        <f t="shared" si="1"/>
        <v>-3.8378943059388546</v>
      </c>
      <c r="T6" s="161">
        <f t="shared" si="1"/>
        <v>-3.6781684529073262</v>
      </c>
      <c r="U6" s="161">
        <f t="shared" si="1"/>
        <v>-2.605090074511788</v>
      </c>
      <c r="V6" s="161">
        <f t="shared" si="1"/>
        <v>-2.06266270934041</v>
      </c>
      <c r="W6" s="162">
        <f t="shared" si="1"/>
        <v>-1.0195658820154496</v>
      </c>
      <c r="X6" s="161">
        <f t="shared" si="1"/>
        <v>-3.552727906897672</v>
      </c>
      <c r="Y6" s="161">
        <f t="shared" si="1"/>
        <v>-2.4881660597358675</v>
      </c>
      <c r="Z6" s="161">
        <f t="shared" si="1"/>
        <v>-2.7275527943394091</v>
      </c>
      <c r="AA6" s="163"/>
    </row>
    <row r="7" spans="1:27" s="170" customFormat="1" ht="18" hidden="1" customHeight="1" thickBot="1" x14ac:dyDescent="0.3">
      <c r="A7" s="165"/>
      <c r="B7" s="166"/>
      <c r="C7" s="167">
        <f t="shared" ref="C7:H7" si="2">MAX(C10:C161)</f>
        <v>1.9986468661848309</v>
      </c>
      <c r="D7" s="167">
        <f t="shared" si="2"/>
        <v>2.4369089762266656</v>
      </c>
      <c r="E7" s="167">
        <f t="shared" si="2"/>
        <v>2.0226138305195094</v>
      </c>
      <c r="F7" s="167">
        <f t="shared" si="2"/>
        <v>4.1860506270041773</v>
      </c>
      <c r="G7" s="167">
        <f t="shared" si="2"/>
        <v>1.8451825966411712</v>
      </c>
      <c r="H7" s="167">
        <f t="shared" si="2"/>
        <v>2.2947492917752164</v>
      </c>
      <c r="I7" s="167">
        <f>MAX(I10:I161)</f>
        <v>1.6463898447439067</v>
      </c>
      <c r="J7" s="167">
        <f t="shared" ref="J7:Z7" si="3">MAX(J10:J161)</f>
        <v>3.9356059042579195</v>
      </c>
      <c r="K7" s="167">
        <f t="shared" si="3"/>
        <v>2.3862037394402793</v>
      </c>
      <c r="L7" s="167">
        <f t="shared" si="3"/>
        <v>2.3323342325504388</v>
      </c>
      <c r="M7" s="167">
        <f t="shared" si="3"/>
        <v>2.5213181619350191</v>
      </c>
      <c r="N7" s="167">
        <f t="shared" si="3"/>
        <v>2.1980743805720846</v>
      </c>
      <c r="O7" s="167">
        <f t="shared" si="3"/>
        <v>1.8298593056029198</v>
      </c>
      <c r="P7" s="167">
        <f t="shared" si="3"/>
        <v>2.7540955590230993</v>
      </c>
      <c r="Q7" s="167">
        <f t="shared" si="3"/>
        <v>1.7739572300824769</v>
      </c>
      <c r="R7" s="167">
        <f t="shared" si="3"/>
        <v>4.6447100089262481</v>
      </c>
      <c r="S7" s="167">
        <f t="shared" si="3"/>
        <v>1.9462238376999914</v>
      </c>
      <c r="T7" s="167">
        <f t="shared" si="3"/>
        <v>2.0382632095697755</v>
      </c>
      <c r="U7" s="167">
        <f t="shared" si="3"/>
        <v>4.1481715536865087</v>
      </c>
      <c r="V7" s="167">
        <f t="shared" si="3"/>
        <v>2.1437394768673199</v>
      </c>
      <c r="W7" s="168">
        <f t="shared" si="3"/>
        <v>4.8068084579323678</v>
      </c>
      <c r="X7" s="167">
        <f t="shared" si="3"/>
        <v>1.4914257587913242</v>
      </c>
      <c r="Y7" s="167">
        <f t="shared" si="3"/>
        <v>2.4408092382454654</v>
      </c>
      <c r="Z7" s="167">
        <f t="shared" si="3"/>
        <v>2.3800843410419263</v>
      </c>
      <c r="AA7" s="169"/>
    </row>
    <row r="8" spans="1:27" s="175" customFormat="1" ht="18" customHeight="1" x14ac:dyDescent="0.25">
      <c r="A8" s="140"/>
      <c r="B8" s="171"/>
      <c r="C8" s="176" t="s">
        <v>467</v>
      </c>
      <c r="D8" s="172"/>
      <c r="E8" s="172"/>
      <c r="F8" s="172"/>
      <c r="G8" s="172"/>
      <c r="H8" s="172"/>
      <c r="I8" s="172"/>
      <c r="J8" s="172"/>
      <c r="K8" s="172"/>
      <c r="L8" s="172"/>
      <c r="M8" s="172"/>
      <c r="N8" s="172"/>
      <c r="O8" s="172"/>
      <c r="P8" s="172"/>
      <c r="Q8" s="172"/>
      <c r="R8" s="172"/>
      <c r="S8" s="172"/>
      <c r="T8" s="172"/>
      <c r="U8" s="172"/>
      <c r="V8" s="172"/>
      <c r="W8" s="173"/>
      <c r="X8" s="172"/>
      <c r="Y8" s="172"/>
      <c r="Z8" s="172"/>
      <c r="AA8" s="174"/>
    </row>
    <row r="9" spans="1:27" s="108" customFormat="1" ht="14.25" customHeight="1" x14ac:dyDescent="0.25">
      <c r="A9" s="109" t="s">
        <v>85</v>
      </c>
      <c r="B9" s="109" t="s">
        <v>86</v>
      </c>
      <c r="D9" s="117"/>
      <c r="E9" s="117"/>
      <c r="F9" s="117"/>
      <c r="G9" s="177"/>
      <c r="H9" s="117"/>
      <c r="I9" s="117"/>
      <c r="J9" s="117"/>
      <c r="K9" s="117"/>
      <c r="L9" s="117"/>
      <c r="M9" s="117"/>
      <c r="N9" s="117"/>
      <c r="O9" s="117"/>
      <c r="P9" s="117"/>
      <c r="Q9" s="117"/>
      <c r="R9" s="117"/>
      <c r="S9" s="117"/>
      <c r="T9" s="117"/>
      <c r="U9" s="117"/>
      <c r="V9" s="117"/>
      <c r="W9" s="178"/>
      <c r="X9" s="117"/>
      <c r="Y9" s="117"/>
      <c r="Z9" s="117"/>
    </row>
    <row r="10" spans="1:27" s="108" customFormat="1" ht="14.25" customHeight="1" x14ac:dyDescent="0.25">
      <c r="A10" s="108" t="s">
        <v>87</v>
      </c>
      <c r="B10" s="108" t="s">
        <v>88</v>
      </c>
      <c r="C10" s="117">
        <f>IF('LA Data'!C13="","",IF(C$5="Yes",('LA Data'!C$5-'LA Data'!C13)/'LA Data'!C$6, ('LA Data'!C13-'LA Data'!C$5)/'LA Data'!C$6))</f>
        <v>0.30444325498267921</v>
      </c>
      <c r="D10" s="117">
        <f>IF('LA Data'!D13="","",IF(D$5="Yes",('LA Data'!D$5-'LA Data'!D13)/'LA Data'!D$6, ('LA Data'!D13-'LA Data'!D$5)/'LA Data'!D$6))</f>
        <v>-0.1178407060661618</v>
      </c>
      <c r="E10" s="117">
        <f>IF('LA Data'!E13="","",IF(E$5="Yes",('LA Data'!E$5-'LA Data'!E13)/'LA Data'!E$6, ('LA Data'!E13-'LA Data'!E$5)/'LA Data'!E$6))</f>
        <v>-0.1456196299367721</v>
      </c>
      <c r="F10" s="117">
        <f>IF('LA Data'!F13="","",IF(F$5="Yes",('LA Data'!F$5-'LA Data'!F13)/'LA Data'!F$6, ('LA Data'!F13-'LA Data'!F$5)/'LA Data'!F$6))</f>
        <v>1.12872979796441</v>
      </c>
      <c r="G10" s="117">
        <f>IF('LA Data'!G13="","",IF(G$5="Yes",('LA Data'!G$5-'LA Data'!G13)/'LA Data'!G$6, ('LA Data'!G13-'LA Data'!G$5)/'LA Data'!G$6))</f>
        <v>-2.8849815595547827</v>
      </c>
      <c r="H10" s="117">
        <f>IF('LA Data'!H13="","",IF(H$5="Yes",('LA Data'!H$5-'LA Data'!H13)/'LA Data'!H$6, ('LA Data'!H13-'LA Data'!H$5)/'LA Data'!H$6))</f>
        <v>-2.5116609308658364</v>
      </c>
      <c r="I10" s="117">
        <f>IF('LA Data'!I13="","",IF(I$5="Yes",('LA Data'!I$5-'LA Data'!I13)/'LA Data'!I$6, ('LA Data'!I13-'LA Data'!I$5)/'LA Data'!I$6))</f>
        <v>-0.78480680360397248</v>
      </c>
      <c r="J10" s="117">
        <f>IF('LA Data'!J13="","",IF(J$5="Yes",('LA Data'!J$5-'LA Data'!J13)/'LA Data'!J$6, ('LA Data'!J13-'LA Data'!J$5)/'LA Data'!J$6))</f>
        <v>-0.68623122477612164</v>
      </c>
      <c r="K10" s="117">
        <f>IF('LA Data'!K13="","",IF(K$5="Yes",('LA Data'!K$5-'LA Data'!K13)/'LA Data'!K$6, ('LA Data'!K13-'LA Data'!K$5)/'LA Data'!K$6))</f>
        <v>-0.2045441212604007</v>
      </c>
      <c r="L10" s="117">
        <f>IF('LA Data'!L13="","",IF(L$5="Yes",('LA Data'!L$5-'LA Data'!L13)/'LA Data'!L$6, ('LA Data'!L13-'LA Data'!L$5)/'LA Data'!L$6))</f>
        <v>1.1484082261796589</v>
      </c>
      <c r="M10" s="117">
        <f>IF('LA Data'!M13="","",IF(M$5="Yes",('LA Data'!M$5-'LA Data'!M13)/'LA Data'!M$6, ('LA Data'!M13-'LA Data'!M$5)/'LA Data'!M$6))</f>
        <v>-1.1686054917873017</v>
      </c>
      <c r="N10" s="117">
        <f>IF('LA Data'!N13="","",IF(N$5="Yes",('LA Data'!N$5-'LA Data'!N13)/'LA Data'!N$6, ('LA Data'!N13-'LA Data'!N$5)/'LA Data'!N$6))</f>
        <v>-1.9237218878283198</v>
      </c>
      <c r="O10" s="117">
        <f>IF('LA Data'!O13="","",IF(O$5="Yes",('LA Data'!O$5-'LA Data'!O13)/'LA Data'!O$6, ('LA Data'!O13-'LA Data'!O$5)/'LA Data'!O$6))</f>
        <v>-1.1479778443257829</v>
      </c>
      <c r="P10" s="117">
        <f>IF('LA Data'!P13="","",IF(P$5="Yes",('LA Data'!P$5-'LA Data'!P13)/'LA Data'!P$6, ('LA Data'!P13-'LA Data'!P$5)/'LA Data'!P$6))</f>
        <v>-1.5115387025641629</v>
      </c>
      <c r="Q10" s="117">
        <f>IF('LA Data'!R13="","",IF(Q$5="Yes",('LA Data'!R$5-'LA Data'!R13)/'LA Data'!R$6,('LA Data'!R13-'LA Data'!R$5)/'LA Data'!R$6))</f>
        <v>-0.95662089949140239</v>
      </c>
      <c r="R10" s="117">
        <f>IF('LA Data'!S13="","",IF(R$5="Yes",('LA Data'!S$5-'LA Data'!S13)/'LA Data'!S$6,('LA Data'!S13-'LA Data'!S$5)/'LA Data'!S$6))</f>
        <v>-1.5730596352671546</v>
      </c>
      <c r="S10" s="117">
        <f>IF('LA Data'!T13="","",IF(S$5="Yes",('LA Data'!T$5-'LA Data'!T13)/'LA Data'!T$6,('LA Data'!T13-'LA Data'!T$5)/'LA Data'!T$6))</f>
        <v>1.6971370798998826</v>
      </c>
      <c r="T10" s="117">
        <f>IF('LA Data'!U13="","",IF(T$5="Yes",('LA Data'!U$5-'LA Data'!U13)/'LA Data'!U$6,('LA Data'!U13-'LA Data'!U$5)/'LA Data'!U$6))</f>
        <v>0.46320833595527972</v>
      </c>
      <c r="U10" s="117">
        <f>IF('LA Data'!V13="","",IF(U$5="Yes",('LA Data'!V$5-'LA Data'!V13)/'LA Data'!V$6,('LA Data'!V13-'LA Data'!V$5)/'LA Data'!V$6))</f>
        <v>-0.24265905729306189</v>
      </c>
      <c r="V10" s="117">
        <f>IF('LA Data'!W13="","",IF(V$5="Yes",('LA Data'!W$5-'LA Data'!W13)/'LA Data'!W$6,('LA Data'!W13-'LA Data'!W$5)/'LA Data'!W$6))</f>
        <v>1.9693808370245114</v>
      </c>
      <c r="W10" s="178">
        <f>IF('LA Data'!X13="","",IF(W$5="Yes",('LA Data'!X$5-'LA Data'!X13)/'LA Data'!X$6,('LA Data'!X13-'LA Data'!X$5)/'LA Data'!X$6))</f>
        <v>0.43207986795132558</v>
      </c>
      <c r="X10" s="117">
        <f>IF('LA Data'!Y13="","",IF(X$5="Yes",('LA Data'!Y$5-'LA Data'!Y13)/'LA Data'!Y$6,('LA Data'!Y13-'LA Data'!Y$5)/'LA Data'!Y$6))</f>
        <v>0.15176346736473323</v>
      </c>
      <c r="Y10" s="117">
        <f>IF('LA Data'!Z13="","",IF(Y$5="Yes",('LA Data'!Z$5-'LA Data'!Z13)/'LA Data'!Z$6, ('LA Data'!Z13-'LA Data'!Z$5)/'LA Data'!Z$6))</f>
        <v>-1.0384674426825344</v>
      </c>
      <c r="Z10" s="117">
        <f>IF('LA Data'!AA13="","",IF(Z$5="Yes",('LA Data'!AA$5-'LA Data'!AA13)/'LA Data'!AA$6, ('LA Data'!AA13-'LA Data'!AA$5)/'LA Data'!AA$6))</f>
        <v>-0.341503329635721</v>
      </c>
    </row>
    <row r="11" spans="1:27" s="108" customFormat="1" ht="14.25" customHeight="1" x14ac:dyDescent="0.25">
      <c r="A11" s="108" t="s">
        <v>92</v>
      </c>
      <c r="B11" s="108" t="s">
        <v>93</v>
      </c>
      <c r="C11" s="117">
        <f>IF('LA Data'!C14="","",IF(C$5="Yes",('LA Data'!C$5-'LA Data'!C14)/'LA Data'!C$6, ('LA Data'!C14-'LA Data'!C$5)/'LA Data'!C$6))</f>
        <v>-0.388640040509107</v>
      </c>
      <c r="D11" s="117">
        <f>IF('LA Data'!D14="","",IF(D$5="Yes",('LA Data'!D$5-'LA Data'!D14)/'LA Data'!D$6, ('LA Data'!D14-'LA Data'!D$5)/'LA Data'!D$6))</f>
        <v>-0.53212443832986078</v>
      </c>
      <c r="E11" s="117">
        <f>IF('LA Data'!E14="","",IF(E$5="Yes",('LA Data'!E$5-'LA Data'!E14)/'LA Data'!E$6, ('LA Data'!E14-'LA Data'!E$5)/'LA Data'!E$6))</f>
        <v>-0.30622951589649294</v>
      </c>
      <c r="F11" s="117">
        <f>IF('LA Data'!F14="","",IF(F$5="Yes",('LA Data'!F$5-'LA Data'!F14)/'LA Data'!F$6, ('LA Data'!F14-'LA Data'!F$5)/'LA Data'!F$6))</f>
        <v>-0.31730032387872353</v>
      </c>
      <c r="G11" s="117">
        <f>IF('LA Data'!G14="","",IF(G$5="Yes",('LA Data'!G$5-'LA Data'!G14)/'LA Data'!G$6, ('LA Data'!G14-'LA Data'!G$5)/'LA Data'!G$6))</f>
        <v>-0.8840370407528555</v>
      </c>
      <c r="H11" s="117">
        <f>IF('LA Data'!H14="","",IF(H$5="Yes",('LA Data'!H$5-'LA Data'!H14)/'LA Data'!H$6, ('LA Data'!H14-'LA Data'!H$5)/'LA Data'!H$6))</f>
        <v>-1.6641373932572769</v>
      </c>
      <c r="I11" s="117">
        <f>IF('LA Data'!I14="","",IF(I$5="Yes",('LA Data'!I$5-'LA Data'!I14)/'LA Data'!I$6, ('LA Data'!I14-'LA Data'!I$5)/'LA Data'!I$6))</f>
        <v>-0.9077324768350451</v>
      </c>
      <c r="J11" s="117">
        <f>IF('LA Data'!J14="","",IF(J$5="Yes",('LA Data'!J$5-'LA Data'!J14)/'LA Data'!J$6, ('LA Data'!J14-'LA Data'!J$5)/'LA Data'!J$6))</f>
        <v>0.52605392382297045</v>
      </c>
      <c r="K11" s="117">
        <f>IF('LA Data'!K14="","",IF(K$5="Yes",('LA Data'!K$5-'LA Data'!K14)/'LA Data'!K$6, ('LA Data'!K14-'LA Data'!K$5)/'LA Data'!K$6))</f>
        <v>-2.2109782438987216</v>
      </c>
      <c r="L11" s="117">
        <f>IF('LA Data'!L14="","",IF(L$5="Yes",('LA Data'!L$5-'LA Data'!L14)/'LA Data'!L$6, ('LA Data'!L14-'LA Data'!L$5)/'LA Data'!L$6))</f>
        <v>1.2022230446510578</v>
      </c>
      <c r="M11" s="117">
        <f>IF('LA Data'!M14="","",IF(M$5="Yes",('LA Data'!M$5-'LA Data'!M14)/'LA Data'!M$6, ('LA Data'!M14-'LA Data'!M$5)/'LA Data'!M$6))</f>
        <v>-0.98867868896160405</v>
      </c>
      <c r="N11" s="117">
        <f>IF('LA Data'!N14="","",IF(N$5="Yes",('LA Data'!N$5-'LA Data'!N14)/'LA Data'!N$6, ('LA Data'!N14-'LA Data'!N$5)/'LA Data'!N$6))</f>
        <v>-1.0180601449406188</v>
      </c>
      <c r="O11" s="117">
        <f>IF('LA Data'!O14="","",IF(O$5="Yes",('LA Data'!O$5-'LA Data'!O14)/'LA Data'!O$6, ('LA Data'!O14-'LA Data'!O$5)/'LA Data'!O$6))</f>
        <v>-1.4681134353195431</v>
      </c>
      <c r="P11" s="117">
        <f>IF('LA Data'!P14="","",IF(P$5="Yes",('LA Data'!P$5-'LA Data'!P14)/'LA Data'!P$6, ('LA Data'!P14-'LA Data'!P$5)/'LA Data'!P$6))</f>
        <v>-4.2120618532076437E-2</v>
      </c>
      <c r="Q11" s="117">
        <f>IF('LA Data'!R14="","",IF(Q$5="Yes",('LA Data'!R$5-'LA Data'!R14)/'LA Data'!R$6,('LA Data'!R14-'LA Data'!R$5)/'LA Data'!R$6))</f>
        <v>-1.3818044543430548</v>
      </c>
      <c r="R11" s="117">
        <f>IF('LA Data'!S14="","",IF(R$5="Yes",('LA Data'!S$5-'LA Data'!S14)/'LA Data'!S$6,('LA Data'!S14-'LA Data'!S$5)/'LA Data'!S$6))</f>
        <v>0.42217497631456841</v>
      </c>
      <c r="S11" s="117">
        <f>IF('LA Data'!T14="","",IF(S$5="Yes",('LA Data'!T$5-'LA Data'!T14)/'LA Data'!T$6,('LA Data'!T14-'LA Data'!T$5)/'LA Data'!T$6))</f>
        <v>1.6573424981677389</v>
      </c>
      <c r="T11" s="117">
        <f>IF('LA Data'!U14="","",IF(T$5="Yes",('LA Data'!U$5-'LA Data'!U14)/'LA Data'!U$6,('LA Data'!U14-'LA Data'!U$5)/'LA Data'!U$6))</f>
        <v>0.42765794772183802</v>
      </c>
      <c r="U11" s="117">
        <f>IF('LA Data'!V14="","",IF(U$5="Yes",('LA Data'!V$5-'LA Data'!V14)/'LA Data'!V$6,('LA Data'!V14-'LA Data'!V$5)/'LA Data'!V$6))</f>
        <v>-0.83284345070535548</v>
      </c>
      <c r="V11" s="117">
        <f>IF('LA Data'!W14="","",IF(V$5="Yes",('LA Data'!W$5-'LA Data'!W14)/'LA Data'!W$6,('LA Data'!W14-'LA Data'!W$5)/'LA Data'!W$6))</f>
        <v>1.5116894074371432</v>
      </c>
      <c r="W11" s="178">
        <f>IF('LA Data'!X14="","",IF(W$5="Yes",('LA Data'!X$5-'LA Data'!X14)/'LA Data'!X$6,('LA Data'!X14-'LA Data'!X$5)/'LA Data'!X$6))</f>
        <v>-1.0195658820154496</v>
      </c>
      <c r="X11" s="117">
        <f>IF('LA Data'!Y14="","",IF(X$5="Yes",('LA Data'!Y$5-'LA Data'!Y14)/'LA Data'!Y$6,('LA Data'!Y14-'LA Data'!Y$5)/'LA Data'!Y$6))</f>
        <v>-0.16913525099126769</v>
      </c>
      <c r="Y11" s="117">
        <f>IF('LA Data'!Z14="","",IF(Y$5="Yes",('LA Data'!Z$5-'LA Data'!Z14)/'LA Data'!Z$6, ('LA Data'!Z14-'LA Data'!Z$5)/'LA Data'!Z$6))</f>
        <v>-0.60355785756653568</v>
      </c>
      <c r="Z11" s="117">
        <f>IF('LA Data'!AA14="","",IF(Z$5="Yes",('LA Data'!AA$5-'LA Data'!AA14)/'LA Data'!AA$6, ('LA Data'!AA14-'LA Data'!AA$5)/'LA Data'!AA$6))</f>
        <v>-0.7143235584956712</v>
      </c>
    </row>
    <row r="12" spans="1:27" s="108" customFormat="1" ht="14.25" customHeight="1" x14ac:dyDescent="0.25">
      <c r="A12" s="108" t="s">
        <v>94</v>
      </c>
      <c r="B12" s="108" t="s">
        <v>95</v>
      </c>
      <c r="C12" s="117">
        <f>IF('LA Data'!C15="","",IF(C$5="Yes",('LA Data'!C$5-'LA Data'!C15)/'LA Data'!C$6, ('LA Data'!C15-'LA Data'!C$5)/'LA Data'!C$6))</f>
        <v>-3.5937652358932056E-3</v>
      </c>
      <c r="D12" s="117">
        <f>IF('LA Data'!D15="","",IF(D$5="Yes",('LA Data'!D$5-'LA Data'!D15)/'LA Data'!D$6, ('LA Data'!D15-'LA Data'!D$5)/'LA Data'!D$6))</f>
        <v>0.57263218104001135</v>
      </c>
      <c r="E12" s="117">
        <f>IF('LA Data'!E15="","",IF(E$5="Yes",('LA Data'!E$5-'LA Data'!E15)/'LA Data'!E$6, ('LA Data'!E15-'LA Data'!E$5)/'LA Data'!E$6))</f>
        <v>0.89834462880143484</v>
      </c>
      <c r="F12" s="117">
        <f>IF('LA Data'!F15="","",IF(F$5="Yes",('LA Data'!F$5-'LA Data'!F15)/'LA Data'!F$6, ('LA Data'!F15-'LA Data'!F$5)/'LA Data'!F$6))</f>
        <v>0.55031774922715615</v>
      </c>
      <c r="G12" s="117">
        <f>IF('LA Data'!G15="","",IF(G$5="Yes",('LA Data'!G$5-'LA Data'!G15)/'LA Data'!G$6, ('LA Data'!G15-'LA Data'!G$5)/'LA Data'!G$6))</f>
        <v>-0.97271149295077519</v>
      </c>
      <c r="H12" s="117">
        <f>IF('LA Data'!H15="","",IF(H$5="Yes",('LA Data'!H$5-'LA Data'!H15)/'LA Data'!H$6, ('LA Data'!H15-'LA Data'!H$5)/'LA Data'!H$6))</f>
        <v>-0.88912923854570813</v>
      </c>
      <c r="I12" s="117">
        <f>IF('LA Data'!I15="","",IF(I$5="Yes",('LA Data'!I$5-'LA Data'!I15)/'LA Data'!I$6, ('LA Data'!I15-'LA Data'!I$5)/'LA Data'!I$6))</f>
        <v>-3.3594356080751432E-2</v>
      </c>
      <c r="J12" s="117">
        <f>IF('LA Data'!J15="","",IF(J$5="Yes",('LA Data'!J$5-'LA Data'!J15)/'LA Data'!J$6, ('LA Data'!J15-'LA Data'!J$5)/'LA Data'!J$6))</f>
        <v>0.37030895681544923</v>
      </c>
      <c r="K12" s="117">
        <f>IF('LA Data'!K15="","",IF(K$5="Yes",('LA Data'!K$5-'LA Data'!K15)/'LA Data'!K$6, ('LA Data'!K15-'LA Data'!K$5)/'LA Data'!K$6))</f>
        <v>-0.27445007525208281</v>
      </c>
      <c r="L12" s="117">
        <f>IF('LA Data'!L15="","",IF(L$5="Yes",('LA Data'!L$5-'LA Data'!L15)/'LA Data'!L$6, ('LA Data'!L15-'LA Data'!L$5)/'LA Data'!L$6))</f>
        <v>1.3636675000652547</v>
      </c>
      <c r="M12" s="117">
        <f>IF('LA Data'!M15="","",IF(M$5="Yes",('LA Data'!M$5-'LA Data'!M15)/'LA Data'!M$6, ('LA Data'!M15-'LA Data'!M$5)/'LA Data'!M$6))</f>
        <v>-1.1486416147362659</v>
      </c>
      <c r="N12" s="117">
        <f>IF('LA Data'!N15="","",IF(N$5="Yes",('LA Data'!N$5-'LA Data'!N15)/'LA Data'!N$6, ('LA Data'!N15-'LA Data'!N$5)/'LA Data'!N$6))</f>
        <v>-0.74355210606170352</v>
      </c>
      <c r="O12" s="117">
        <f>IF('LA Data'!O15="","",IF(O$5="Yes",('LA Data'!O$5-'LA Data'!O15)/'LA Data'!O$6, ('LA Data'!O15-'LA Data'!O$5)/'LA Data'!O$6))</f>
        <v>-0.83515609969673921</v>
      </c>
      <c r="P12" s="117">
        <f>IF('LA Data'!P15="","",IF(P$5="Yes",('LA Data'!P$5-'LA Data'!P15)/'LA Data'!P$6, ('LA Data'!P15-'LA Data'!P$5)/'LA Data'!P$6))</f>
        <v>0.66377630418921985</v>
      </c>
      <c r="Q12" s="117">
        <f>IF('LA Data'!R15="","",IF(Q$5="Yes",('LA Data'!R$5-'LA Data'!R15)/'LA Data'!R$6,('LA Data'!R15-'LA Data'!R$5)/'LA Data'!R$6))</f>
        <v>-0.57105345183698486</v>
      </c>
      <c r="R12" s="117">
        <f>IF('LA Data'!S15="","",IF(R$5="Yes",('LA Data'!S$5-'LA Data'!S15)/'LA Data'!S$6,('LA Data'!S15-'LA Data'!S$5)/'LA Data'!S$6))</f>
        <v>-0.57468782257560491</v>
      </c>
      <c r="S12" s="117">
        <f>IF('LA Data'!T15="","",IF(S$5="Yes",('LA Data'!T$5-'LA Data'!T15)/'LA Data'!T$6,('LA Data'!T15-'LA Data'!T$5)/'LA Data'!T$6))</f>
        <v>1.506107484307903</v>
      </c>
      <c r="T12" s="117">
        <f>IF('LA Data'!U15="","",IF(T$5="Yes",('LA Data'!U$5-'LA Data'!U15)/'LA Data'!U$6,('LA Data'!U15-'LA Data'!U$5)/'LA Data'!U$6))</f>
        <v>0.97054954372143343</v>
      </c>
      <c r="U12" s="117">
        <f>IF('LA Data'!V15="","",IF(U$5="Yes",('LA Data'!V$5-'LA Data'!V15)/'LA Data'!V$6,('LA Data'!V15-'LA Data'!V$5)/'LA Data'!V$6))</f>
        <v>-0.86199870417916102</v>
      </c>
      <c r="V12" s="117">
        <f>IF('LA Data'!W15="","",IF(V$5="Yes",('LA Data'!W$5-'LA Data'!W15)/'LA Data'!W$6,('LA Data'!W15-'LA Data'!W$5)/'LA Data'!W$6))</f>
        <v>1.9693808370245114</v>
      </c>
      <c r="W12" s="178">
        <f>IF('LA Data'!X15="","",IF(W$5="Yes",('LA Data'!X$5-'LA Data'!X15)/'LA Data'!X$6,('LA Data'!X15-'LA Data'!X$5)/'LA Data'!X$6))</f>
        <v>-2.4488900321909438E-2</v>
      </c>
      <c r="X12" s="117">
        <f>IF('LA Data'!Y15="","",IF(X$5="Yes",('LA Data'!Y$5-'LA Data'!Y15)/'LA Data'!Y$6,('LA Data'!Y15-'LA Data'!Y$5)/'LA Data'!Y$6))</f>
        <v>0.58418983272870617</v>
      </c>
      <c r="Y12" s="117">
        <f>IF('LA Data'!Z15="","",IF(Y$5="Yes",('LA Data'!Z$5-'LA Data'!Z15)/'LA Data'!Z$6, ('LA Data'!Z15-'LA Data'!Z$5)/'LA Data'!Z$6))</f>
        <v>-1.6183468895038684</v>
      </c>
      <c r="Z12" s="117">
        <f>IF('LA Data'!AA15="","",IF(Z$5="Yes",('LA Data'!AA$5-'LA Data'!AA15)/'LA Data'!AA$6, ('LA Data'!AA15-'LA Data'!AA$5)/'LA Data'!AA$6))</f>
        <v>-0.56519546695169043</v>
      </c>
    </row>
    <row r="13" spans="1:27" s="108" customFormat="1" ht="14.25" customHeight="1" x14ac:dyDescent="0.25">
      <c r="A13" s="108" t="s">
        <v>96</v>
      </c>
      <c r="B13" s="108" t="s">
        <v>97</v>
      </c>
      <c r="C13" s="117">
        <f>IF('LA Data'!C16="","",IF(C$5="Yes",('LA Data'!C$5-'LA Data'!C16)/'LA Data'!C$6, ('LA Data'!C16-'LA Data'!C$5)/'LA Data'!C$6))</f>
        <v>0.99752655047447225</v>
      </c>
      <c r="D13" s="117">
        <f>IF('LA Data'!D16="","",IF(D$5="Yes",('LA Data'!D$5-'LA Data'!D16)/'LA Data'!D$6, ('LA Data'!D16-'LA Data'!D$5)/'LA Data'!D$6))</f>
        <v>1.4011996455674154</v>
      </c>
      <c r="E13" s="117">
        <f>IF('LA Data'!E16="","",IF(E$5="Yes",('LA Data'!E$5-'LA Data'!E16)/'LA Data'!E$6, ('LA Data'!E16-'LA Data'!E$5)/'LA Data'!E$6))</f>
        <v>1.299869343700744</v>
      </c>
      <c r="F13" s="117">
        <f>IF('LA Data'!F16="","",IF(F$5="Yes",('LA Data'!F$5-'LA Data'!F16)/'LA Data'!F$6, ('LA Data'!F16-'LA Data'!F$5)/'LA Data'!F$6))</f>
        <v>0.63294804190390674</v>
      </c>
      <c r="G13" s="117">
        <f>IF('LA Data'!G16="","",IF(G$5="Yes",('LA Data'!G$5-'LA Data'!G16)/'LA Data'!G$6, ('LA Data'!G16-'LA Data'!G$5)/'LA Data'!G$6))</f>
        <v>0.21316646805001227</v>
      </c>
      <c r="H13" s="117">
        <f>IF('LA Data'!H16="","",IF(H$5="Yes",('LA Data'!H$5-'LA Data'!H16)/'LA Data'!H$6, ('LA Data'!H16-'LA Data'!H$5)/'LA Data'!H$6))</f>
        <v>-0.58773717838009631</v>
      </c>
      <c r="I13" s="117">
        <f>IF('LA Data'!I16="","",IF(I$5="Yes",('LA Data'!I$5-'LA Data'!I16)/'LA Data'!I$6, ('LA Data'!I16-'LA Data'!I$5)/'LA Data'!I$6))</f>
        <v>0.10298972528710708</v>
      </c>
      <c r="J13" s="117">
        <f>IF('LA Data'!J16="","",IF(J$5="Yes",('LA Data'!J$5-'LA Data'!J16)/'LA Data'!J$6, ('LA Data'!J16-'LA Data'!J$5)/'LA Data'!J$6))</f>
        <v>0.77440400634847972</v>
      </c>
      <c r="K13" s="117">
        <f>IF('LA Data'!K16="","",IF(K$5="Yes",('LA Data'!K$5-'LA Data'!K16)/'LA Data'!K$6, ('LA Data'!K16-'LA Data'!K$5)/'LA Data'!K$6))</f>
        <v>-1.0721845420377984</v>
      </c>
      <c r="L13" s="117">
        <f>IF('LA Data'!L16="","",IF(L$5="Yes",('LA Data'!L$5-'LA Data'!L16)/'LA Data'!L$6, ('LA Data'!L16-'LA Data'!L$5)/'LA Data'!L$6))</f>
        <v>-0.84274005726210843</v>
      </c>
      <c r="M13" s="117">
        <f>IF('LA Data'!M16="","",IF(M$5="Yes",('LA Data'!M$5-'LA Data'!M16)/'LA Data'!M$6, ('LA Data'!M16-'LA Data'!M$5)/'LA Data'!M$6))</f>
        <v>-1.6564611395155115</v>
      </c>
      <c r="N13" s="117">
        <f>IF('LA Data'!N16="","",IF(N$5="Yes",('LA Data'!N$5-'LA Data'!N16)/'LA Data'!N$6, ('LA Data'!N16-'LA Data'!N$5)/'LA Data'!N$6))</f>
        <v>-0.36193187978457025</v>
      </c>
      <c r="O13" s="117">
        <f>IF('LA Data'!O16="","",IF(O$5="Yes",('LA Data'!O$5-'LA Data'!O16)/'LA Data'!O$6, ('LA Data'!O16-'LA Data'!O$5)/'LA Data'!O$6))</f>
        <v>-1.1912374882415675</v>
      </c>
      <c r="P13" s="117">
        <f>IF('LA Data'!P16="","",IF(P$5="Yes",('LA Data'!P$5-'LA Data'!P16)/'LA Data'!P$6, ('LA Data'!P16-'LA Data'!P$5)/'LA Data'!P$6))</f>
        <v>0.2460005744153915</v>
      </c>
      <c r="Q13" s="117">
        <f>IF('LA Data'!R16="","",IF(Q$5="Yes",('LA Data'!R$5-'LA Data'!R16)/'LA Data'!R$6,('LA Data'!R16-'LA Data'!R$5)/'LA Data'!R$6))</f>
        <v>1.1906689378646272E-2</v>
      </c>
      <c r="R13" s="117">
        <f>IF('LA Data'!S16="","",IF(R$5="Yes",('LA Data'!S$5-'LA Data'!S16)/'LA Data'!S$6,('LA Data'!S16-'LA Data'!S$5)/'LA Data'!S$6))</f>
        <v>1.8431291469148838</v>
      </c>
      <c r="S13" s="117">
        <f>IF('LA Data'!T16="","",IF(S$5="Yes",('LA Data'!T$5-'LA Data'!T16)/'LA Data'!T$6,('LA Data'!T16-'LA Data'!T$5)/'LA Data'!T$6))</f>
        <v>1.648617470528672</v>
      </c>
      <c r="T13" s="117">
        <f>IF('LA Data'!U16="","",IF(T$5="Yes",('LA Data'!U$5-'LA Data'!U16)/'LA Data'!U$6,('LA Data'!U16-'LA Data'!U$5)/'LA Data'!U$6))</f>
        <v>0.79248433280482766</v>
      </c>
      <c r="U13" s="117">
        <f>IF('LA Data'!V16="","",IF(U$5="Yes",('LA Data'!V$5-'LA Data'!V16)/'LA Data'!V$6,('LA Data'!V16-'LA Data'!V$5)/'LA Data'!V$6))</f>
        <v>-1.2118629619072445</v>
      </c>
      <c r="V13" s="117">
        <f>IF('LA Data'!W16="","",IF(V$5="Yes",('LA Data'!W$5-'LA Data'!W16)/'LA Data'!W$6,('LA Data'!W16-'LA Data'!W$5)/'LA Data'!W$6))</f>
        <v>1.7514325372210022</v>
      </c>
      <c r="W13" s="178">
        <f>IF('LA Data'!X16="","",IF(W$5="Yes",('LA Data'!X$5-'LA Data'!X16)/'LA Data'!X$6,('LA Data'!X16-'LA Data'!X$5)/'LA Data'!X$6))</f>
        <v>-1.0195658820154496</v>
      </c>
      <c r="X13" s="117">
        <f>IF('LA Data'!Y16="","",IF(X$5="Yes",('LA Data'!Y$5-'LA Data'!Y16)/'LA Data'!Y$6,('LA Data'!Y16-'LA Data'!Y$5)/'LA Data'!Y$6))</f>
        <v>0.73876188753781569</v>
      </c>
      <c r="Y13" s="117">
        <f>IF('LA Data'!Z16="","",IF(Y$5="Yes",('LA Data'!Z$5-'LA Data'!Z16)/'LA Data'!Z$6, ('LA Data'!Z16-'LA Data'!Z$5)/'LA Data'!Z$6))</f>
        <v>-0.96598251182986772</v>
      </c>
      <c r="Z13" s="117">
        <f>IF('LA Data'!AA16="","",IF(Z$5="Yes",('LA Data'!AA$5-'LA Data'!AA16)/'LA Data'!AA$6, ('LA Data'!AA16-'LA Data'!AA$5)/'LA Data'!AA$6))</f>
        <v>-8.0529169433753892E-2</v>
      </c>
    </row>
    <row r="14" spans="1:27" s="108" customFormat="1" ht="14.25" customHeight="1" x14ac:dyDescent="0.25">
      <c r="A14" s="108" t="s">
        <v>98</v>
      </c>
      <c r="B14" s="108" t="s">
        <v>99</v>
      </c>
      <c r="C14" s="117">
        <f>IF('LA Data'!C17="","",IF(C$5="Yes",('LA Data'!C$5-'LA Data'!C17)/'LA Data'!C$6, ('LA Data'!C17-'LA Data'!C$5)/'LA Data'!C$6))</f>
        <v>0.76649878531054128</v>
      </c>
      <c r="D14" s="117">
        <f>IF('LA Data'!D17="","",IF(D$5="Yes",('LA Data'!D$5-'LA Data'!D17)/'LA Data'!D$6, ('LA Data'!D17-'LA Data'!D$5)/'LA Data'!D$6))</f>
        <v>1.0559632020143257</v>
      </c>
      <c r="E14" s="117">
        <f>IF('LA Data'!E17="","",IF(E$5="Yes",('LA Data'!E$5-'LA Data'!E17)/'LA Data'!E$6, ('LA Data'!E17-'LA Data'!E$5)/'LA Data'!E$6))</f>
        <v>0.4968199139021256</v>
      </c>
      <c r="F14" s="117">
        <f>IF('LA Data'!F17="","",IF(F$5="Yes",('LA Data'!F$5-'LA Data'!F17)/'LA Data'!F$6, ('LA Data'!F17-'LA Data'!F$5)/'LA Data'!F$6))</f>
        <v>0.71557833458065723</v>
      </c>
      <c r="G14" s="117">
        <f>IF('LA Data'!G17="","",IF(G$5="Yes",('LA Data'!G$5-'LA Data'!G17)/'LA Data'!G$6, ('LA Data'!G17-'LA Data'!G$5)/'LA Data'!G$6))</f>
        <v>-0.32225517518828578</v>
      </c>
      <c r="H14" s="117">
        <f>IF('LA Data'!H17="","",IF(H$5="Yes",('LA Data'!H$5-'LA Data'!H17)/'LA Data'!H$6, ('LA Data'!H17-'LA Data'!H$5)/'LA Data'!H$6))</f>
        <v>-1.1973196158579114</v>
      </c>
      <c r="I14" s="117">
        <f>IF('LA Data'!I17="","",IF(I$5="Yes",('LA Data'!I$5-'LA Data'!I17)/'LA Data'!I$6, ('LA Data'!I17-'LA Data'!I$5)/'LA Data'!I$6))</f>
        <v>0.14396494969746462</v>
      </c>
      <c r="J14" s="117">
        <f>IF('LA Data'!J17="","",IF(J$5="Yes",('LA Data'!J$5-'LA Data'!J17)/'LA Data'!J$6, ('LA Data'!J17-'LA Data'!J$5)/'LA Data'!J$6))</f>
        <v>0.47554204263134192</v>
      </c>
      <c r="K14" s="117">
        <f>IF('LA Data'!K17="","",IF(K$5="Yes",('LA Data'!K$5-'LA Data'!K17)/'LA Data'!K$6, ('LA Data'!K17-'LA Data'!K$5)/'LA Data'!K$6))</f>
        <v>9.5709996936410996E-2</v>
      </c>
      <c r="L14" s="117">
        <f>IF('LA Data'!L17="","",IF(L$5="Yes",('LA Data'!L$5-'LA Data'!L17)/'LA Data'!L$6, ('LA Data'!L17-'LA Data'!L$5)/'LA Data'!L$6))</f>
        <v>-0.14314741713391971</v>
      </c>
      <c r="M14" s="117">
        <f>IF('LA Data'!M17="","",IF(M$5="Yes",('LA Data'!M$5-'LA Data'!M17)/'LA Data'!M$6, ('LA Data'!M17-'LA Data'!M$5)/'LA Data'!M$6))</f>
        <v>-8.1177236345105E-3</v>
      </c>
      <c r="N14" s="117">
        <f>IF('LA Data'!N17="","",IF(N$5="Yes",('LA Data'!N$5-'LA Data'!N17)/'LA Data'!N$6, ('LA Data'!N17-'LA Data'!N$5)/'LA Data'!N$6))</f>
        <v>-0.38757773257261613</v>
      </c>
      <c r="O14" s="117">
        <f>IF('LA Data'!O17="","",IF(O$5="Yes",('LA Data'!O$5-'LA Data'!O17)/'LA Data'!O$6, ('LA Data'!O17-'LA Data'!O$5)/'LA Data'!O$6))</f>
        <v>-0.46694493963514327</v>
      </c>
      <c r="P14" s="117">
        <f>IF('LA Data'!P17="","",IF(P$5="Yes",('LA Data'!P$5-'LA Data'!P17)/'LA Data'!P$6, ('LA Data'!P17-'LA Data'!P$5)/'LA Data'!P$6))</f>
        <v>0.64937024454184622</v>
      </c>
      <c r="Q14" s="117">
        <f>IF('LA Data'!R17="","",IF(Q$5="Yes",('LA Data'!R$5-'LA Data'!R17)/'LA Data'!R$6,('LA Data'!R17-'LA Data'!R$5)/'LA Data'!R$6))</f>
        <v>-0.46961987911509151</v>
      </c>
      <c r="R14" s="117">
        <f>IF('LA Data'!S17="","",IF(R$5="Yes",('LA Data'!S$5-'LA Data'!S17)/'LA Data'!S$6,('LA Data'!S17-'LA Data'!S$5)/'LA Data'!S$6))</f>
        <v>0.61570271739810156</v>
      </c>
      <c r="S14" s="117">
        <f>IF('LA Data'!T17="","",IF(S$5="Yes",('LA Data'!T$5-'LA Data'!T17)/'LA Data'!T$6,('LA Data'!T17-'LA Data'!T$5)/'LA Data'!T$6))</f>
        <v>1.1498264346392721</v>
      </c>
      <c r="T14" s="117">
        <f>IF('LA Data'!U17="","",IF(T$5="Yes",('LA Data'!U$5-'LA Data'!U17)/'LA Data'!U$6,('LA Data'!U17-'LA Data'!U$5)/'LA Data'!U$6))</f>
        <v>0.8697321539951699</v>
      </c>
      <c r="U14" s="117">
        <f>IF('LA Data'!V17="","",IF(U$5="Yes",('LA Data'!V$5-'LA Data'!V17)/'LA Data'!V$6,('LA Data'!V17-'LA Data'!V$5)/'LA Data'!V$6))</f>
        <v>-1.0101450762205746</v>
      </c>
      <c r="V14" s="117">
        <f>IF('LA Data'!W17="","",IF(V$5="Yes",('LA Data'!W$5-'LA Data'!W17)/'LA Data'!W$6,('LA Data'!W17-'LA Data'!W$5)/'LA Data'!W$6))</f>
        <v>-1.8447144095369006</v>
      </c>
      <c r="W14" s="178">
        <f>IF('LA Data'!X17="","",IF(W$5="Yes",('LA Data'!X$5-'LA Data'!X17)/'LA Data'!X$6,('LA Data'!X17-'LA Data'!X$5)/'LA Data'!X$6))</f>
        <v>-1.0195658820154496</v>
      </c>
      <c r="X14" s="117">
        <f>IF('LA Data'!Y17="","",IF(X$5="Yes",('LA Data'!Y$5-'LA Data'!Y17)/'LA Data'!Y$6,('LA Data'!Y17-'LA Data'!Y$5)/'LA Data'!Y$6))</f>
        <v>8.7526613856610078E-2</v>
      </c>
      <c r="Y14" s="117">
        <f>IF('LA Data'!Z17="","",IF(Y$5="Yes",('LA Data'!Z$5-'LA Data'!Z17)/'LA Data'!Z$6, ('LA Data'!Z17-'LA Data'!Z$5)/'LA Data'!Z$6))</f>
        <v>-2.3678410745201838E-2</v>
      </c>
      <c r="Z14" s="117">
        <f>IF('LA Data'!AA17="","",IF(Z$5="Yes",('LA Data'!AA$5-'LA Data'!AA17)/'LA Data'!AA$6, ('LA Data'!AA17-'LA Data'!AA$5)/'LA Data'!AA$6))</f>
        <v>0.51598319674216897</v>
      </c>
    </row>
    <row r="15" spans="1:27" s="108" customFormat="1" ht="14.25" customHeight="1" x14ac:dyDescent="0.25">
      <c r="A15" s="108" t="s">
        <v>100</v>
      </c>
      <c r="B15" s="108" t="s">
        <v>101</v>
      </c>
      <c r="C15" s="117">
        <f>IF('LA Data'!C18="","",IF(C$5="Yes",('LA Data'!C$5-'LA Data'!C18)/'LA Data'!C$6, ('LA Data'!C18-'LA Data'!C$5)/'LA Data'!C$6))</f>
        <v>-1.6977973764380381</v>
      </c>
      <c r="D15" s="117">
        <f>IF('LA Data'!D18="","",IF(D$5="Yes",('LA Data'!D$5-'LA Data'!D18)/'LA Data'!D$6, ('LA Data'!D18-'LA Data'!D$5)/'LA Data'!D$6))</f>
        <v>-1.0845027480147968</v>
      </c>
      <c r="E15" s="117">
        <f>IF('LA Data'!E18="","",IF(E$5="Yes",('LA Data'!E$5-'LA Data'!E18)/'LA Data'!E$6, ('LA Data'!E18-'LA Data'!E$5)/'LA Data'!E$6))</f>
        <v>-0.1456196299367721</v>
      </c>
      <c r="F15" s="117">
        <f>IF('LA Data'!F18="","",IF(F$5="Yes",('LA Data'!F$5-'LA Data'!F18)/'LA Data'!F$6, ('LA Data'!F18-'LA Data'!F$5)/'LA Data'!F$6))</f>
        <v>-0.93702751895435166</v>
      </c>
      <c r="G15" s="117">
        <f>IF('LA Data'!G18="","",IF(G$5="Yes",('LA Data'!G$5-'LA Data'!G18)/'LA Data'!G$6, ('LA Data'!G18-'LA Data'!G$5)/'LA Data'!G$6))</f>
        <v>0.41526304768287031</v>
      </c>
      <c r="H15" s="117">
        <f>IF('LA Data'!H18="","",IF(H$5="Yes",('LA Data'!H$5-'LA Data'!H18)/'LA Data'!H$6, ('LA Data'!H18-'LA Data'!H$5)/'LA Data'!H$6))</f>
        <v>0.33003563640992006</v>
      </c>
      <c r="I15" s="117">
        <f>IF('LA Data'!I18="","",IF(I$5="Yes",('LA Data'!I$5-'LA Data'!I18)/'LA Data'!I$6, ('LA Data'!I18-'LA Data'!I$5)/'LA Data'!I$6))</f>
        <v>-0.27944570254289636</v>
      </c>
      <c r="J15" s="117">
        <f>IF('LA Data'!J18="","",IF(J$5="Yes",('LA Data'!J$5-'LA Data'!J18)/'LA Data'!J$6, ('LA Data'!J18-'LA Data'!J$5)/'LA Data'!J$6))</f>
        <v>-0.68202190134348595</v>
      </c>
      <c r="K15" s="117">
        <f>IF('LA Data'!K18="","",IF(K$5="Yes",('LA Data'!K$5-'LA Data'!K18)/'LA Data'!K$6, ('LA Data'!K18-'LA Data'!K$5)/'LA Data'!K$6))</f>
        <v>-1.8310247737994749</v>
      </c>
      <c r="L15" s="117">
        <f>IF('LA Data'!L18="","",IF(L$5="Yes",('LA Data'!L$5-'LA Data'!L18)/'LA Data'!L$6, ('LA Data'!L18-'LA Data'!L$5)/'LA Data'!L$6))</f>
        <v>1.2560378631224567</v>
      </c>
      <c r="M15" s="117">
        <f>IF('LA Data'!M18="","",IF(M$5="Yes",('LA Data'!M$5-'LA Data'!M18)/'LA Data'!M$6, ('LA Data'!M18-'LA Data'!M$5)/'LA Data'!M$6))</f>
        <v>-1.5341231933076165</v>
      </c>
      <c r="N15" s="117">
        <f>IF('LA Data'!N18="","",IF(N$5="Yes",('LA Data'!N$5-'LA Data'!N18)/'LA Data'!N$6, ('LA Data'!N18-'LA Data'!N$5)/'LA Data'!N$6))</f>
        <v>-0.87555232637074254</v>
      </c>
      <c r="O15" s="117">
        <f>IF('LA Data'!O18="","",IF(O$5="Yes",('LA Data'!O$5-'LA Data'!O18)/'LA Data'!O$6, ('LA Data'!O18-'LA Data'!O$5)/'LA Data'!O$6))</f>
        <v>-2.1587363490879441</v>
      </c>
      <c r="P15" s="117">
        <f>IF('LA Data'!P18="","",IF(P$5="Yes",('LA Data'!P$5-'LA Data'!P18)/'LA Data'!P$6, ('LA Data'!P18-'LA Data'!P$5)/'LA Data'!P$6))</f>
        <v>-1.5561974874710207</v>
      </c>
      <c r="Q15" s="117">
        <f>IF('LA Data'!R18="","",IF(Q$5="Yes",('LA Data'!R$5-'LA Data'!R18)/'LA Data'!R$6,('LA Data'!R18-'LA Data'!R$5)/'LA Data'!R$6))</f>
        <v>-1.974310277710039</v>
      </c>
      <c r="R15" s="117">
        <f>IF('LA Data'!S18="","",IF(R$5="Yes",('LA Data'!S$5-'LA Data'!S18)/'LA Data'!S$6,('LA Data'!S18-'LA Data'!S$5)/'LA Data'!S$6))</f>
        <v>-5.6943242319525071E-2</v>
      </c>
      <c r="S15" s="117">
        <f>IF('LA Data'!T18="","",IF(S$5="Yes",('LA Data'!T$5-'LA Data'!T18)/'LA Data'!T$6,('LA Data'!T18-'LA Data'!T$5)/'LA Data'!T$6))</f>
        <v>0.8331798076211776</v>
      </c>
      <c r="T15" s="117">
        <f>IF('LA Data'!U18="","",IF(T$5="Yes",('LA Data'!U$5-'LA Data'!U18)/'LA Data'!U$6,('LA Data'!U18-'LA Data'!U$5)/'LA Data'!U$6))</f>
        <v>-0.71863772262593506</v>
      </c>
      <c r="U15" s="117">
        <f>IF('LA Data'!V18="","",IF(U$5="Yes",('LA Data'!V$5-'LA Data'!V18)/'LA Data'!V$6,('LA Data'!V18-'LA Data'!V$5)/'LA Data'!V$6))</f>
        <v>-0.34743944717165642</v>
      </c>
      <c r="V15" s="117">
        <f>IF('LA Data'!W18="","",IF(V$5="Yes",('LA Data'!W$5-'LA Data'!W18)/'LA Data'!W$6,('LA Data'!W18-'LA Data'!W$5)/'LA Data'!W$6))</f>
        <v>-5.753835114812398E-2</v>
      </c>
      <c r="W15" s="178">
        <f>IF('LA Data'!X18="","",IF(W$5="Yes",('LA Data'!X$5-'LA Data'!X18)/'LA Data'!X$6,('LA Data'!X18-'LA Data'!X$5)/'LA Data'!X$6))</f>
        <v>-1.0195658820154496</v>
      </c>
      <c r="X15" s="117">
        <f>IF('LA Data'!Y18="","",IF(X$5="Yes",('LA Data'!Y$5-'LA Data'!Y18)/'LA Data'!Y$6,('LA Data'!Y18-'LA Data'!Y$5)/'LA Data'!Y$6))</f>
        <v>0.78324000675043826</v>
      </c>
      <c r="Y15" s="117">
        <f>IF('LA Data'!Z18="","",IF(Y$5="Yes",('LA Data'!Z$5-'LA Data'!Z18)/'LA Data'!Z$6, ('LA Data'!Z18-'LA Data'!Z$5)/'LA Data'!Z$6))</f>
        <v>-0.74852771927186912</v>
      </c>
      <c r="Z15" s="117">
        <f>IF('LA Data'!AA18="","",IF(Z$5="Yes",('LA Data'!AA$5-'LA Data'!AA18)/'LA Data'!AA$6, ('LA Data'!AA18-'LA Data'!AA$5)/'LA Data'!AA$6))</f>
        <v>-0.37878535252171536</v>
      </c>
    </row>
    <row r="16" spans="1:27" s="108" customFormat="1" ht="14.25" customHeight="1" x14ac:dyDescent="0.25">
      <c r="A16" s="108" t="s">
        <v>102</v>
      </c>
      <c r="B16" s="108" t="s">
        <v>103</v>
      </c>
      <c r="C16" s="117">
        <f>IF('LA Data'!C19="","",IF(C$5="Yes",('LA Data'!C$5-'LA Data'!C19)/'LA Data'!C$6, ('LA Data'!C19-'LA Data'!C$5)/'LA Data'!C$6))</f>
        <v>0.68948953025589987</v>
      </c>
      <c r="D16" s="117">
        <f>IF('LA Data'!D19="","",IF(D$5="Yes",('LA Data'!D$5-'LA Data'!D19)/'LA Data'!D$6, ('LA Data'!D19-'LA Data'!D$5)/'LA Data'!D$6))</f>
        <v>0.36549031490815875</v>
      </c>
      <c r="E16" s="117">
        <f>IF('LA Data'!E19="","",IF(E$5="Yes",('LA Data'!E$5-'LA Data'!E19)/'LA Data'!E$6, ('LA Data'!E19-'LA Data'!E$5)/'LA Data'!E$6))</f>
        <v>0.41651497092226514</v>
      </c>
      <c r="F16" s="117">
        <f>IF('LA Data'!F19="","",IF(F$5="Yes",('LA Data'!F$5-'LA Data'!F19)/'LA Data'!F$6, ('LA Data'!F19-'LA Data'!F$5)/'LA Data'!F$6))</f>
        <v>0.38505716387365513</v>
      </c>
      <c r="G16" s="117">
        <f>IF('LA Data'!G19="","",IF(G$5="Yes",('LA Data'!G$5-'LA Data'!G19)/'LA Data'!G$6, ('LA Data'!G19-'LA Data'!G$5)/'LA Data'!G$6))</f>
        <v>1.1858720285817379</v>
      </c>
      <c r="H16" s="117">
        <f>IF('LA Data'!H19="","",IF(H$5="Yes",('LA Data'!H$5-'LA Data'!H19)/'LA Data'!H$6, ('LA Data'!H19-'LA Data'!H$5)/'LA Data'!H$6))</f>
        <v>0.4705341907728357</v>
      </c>
      <c r="I16" s="117">
        <f>IF('LA Data'!I19="","",IF(I$5="Yes",('LA Data'!I$5-'LA Data'!I19)/'LA Data'!I$6, ('LA Data'!I19-'LA Data'!I$5)/'LA Data'!I$6))</f>
        <v>0.62200923448496903</v>
      </c>
      <c r="J16" s="117">
        <f>IF('LA Data'!J19="","",IF(J$5="Yes",('LA Data'!J$5-'LA Data'!J19)/'LA Data'!J$6, ('LA Data'!J19-'LA Data'!J$5)/'LA Data'!J$6))</f>
        <v>-0.44209046568324878</v>
      </c>
      <c r="K16" s="117">
        <f>IF('LA Data'!K19="","",IF(K$5="Yes",('LA Data'!K$5-'LA Data'!K19)/'LA Data'!K$6, ('LA Data'!K19-'LA Data'!K$5)/'LA Data'!K$6))</f>
        <v>0.57307920336105611</v>
      </c>
      <c r="L16" s="117">
        <f>IF('LA Data'!L19="","",IF(L$5="Yes",('LA Data'!L$5-'LA Data'!L19)/'LA Data'!L$6, ('LA Data'!L19-'LA Data'!L$5)/'LA Data'!L$6))</f>
        <v>0.77170449687986464</v>
      </c>
      <c r="M16" s="117">
        <f>IF('LA Data'!M19="","",IF(M$5="Yes",('LA Data'!M$5-'LA Data'!M19)/'LA Data'!M$6, ('LA Data'!M19-'LA Data'!M$5)/'LA Data'!M$6))</f>
        <v>0.18084787451333981</v>
      </c>
      <c r="N16" s="117">
        <f>IF('LA Data'!N19="","",IF(N$5="Yes",('LA Data'!N$5-'LA Data'!N19)/'LA Data'!N$6, ('LA Data'!N19-'LA Data'!N$5)/'LA Data'!N$6))</f>
        <v>0.47739061808642946</v>
      </c>
      <c r="O16" s="117">
        <f>IF('LA Data'!O19="","",IF(O$5="Yes",('LA Data'!O$5-'LA Data'!O19)/'LA Data'!O$6, ('LA Data'!O19-'LA Data'!O$5)/'LA Data'!O$6))</f>
        <v>0.16713374085364652</v>
      </c>
      <c r="P16" s="117">
        <f>IF('LA Data'!P19="","",IF(P$5="Yes",('LA Data'!P$5-'LA Data'!P19)/'LA Data'!P$6, ('LA Data'!P19-'LA Data'!P$5)/'LA Data'!P$6))</f>
        <v>-0.58955088513226517</v>
      </c>
      <c r="Q16" s="117">
        <f>IF('LA Data'!R19="","",IF(Q$5="Yes",('LA Data'!R$5-'LA Data'!R19)/'LA Data'!R$6,('LA Data'!R19-'LA Data'!R$5)/'LA Data'!R$6))</f>
        <v>-0.83714506742368755</v>
      </c>
      <c r="R16" s="117">
        <f>IF('LA Data'!S19="","",IF(R$5="Yes",('LA Data'!S$5-'LA Data'!S19)/'LA Data'!S$6,('LA Data'!S19-'LA Data'!S$5)/'LA Data'!S$6))</f>
        <v>0.87558620899445372</v>
      </c>
      <c r="S16" s="117">
        <f>IF('LA Data'!T19="","",IF(S$5="Yes",('LA Data'!T$5-'LA Data'!T19)/'LA Data'!T$6,('LA Data'!T19-'LA Data'!T$5)/'LA Data'!T$6))</f>
        <v>0.73002853704951998</v>
      </c>
      <c r="T16" s="117">
        <f>IF('LA Data'!U19="","",IF(T$5="Yes",('LA Data'!U$5-'LA Data'!U19)/'LA Data'!U$6,('LA Data'!U19-'LA Data'!U$5)/'LA Data'!U$6))</f>
        <v>-0.29461001010016458</v>
      </c>
      <c r="U16" s="117">
        <f>IF('LA Data'!V19="","",IF(U$5="Yes",('LA Data'!V$5-'LA Data'!V19)/'LA Data'!V$6,('LA Data'!V19-'LA Data'!V$5)/'LA Data'!V$6))</f>
        <v>-0.86748104141033511</v>
      </c>
      <c r="V16" s="117">
        <f>IF('LA Data'!W19="","",IF(V$5="Yes",('LA Data'!W$5-'LA Data'!W19)/'LA Data'!W$6,('LA Data'!W19-'LA Data'!W$5)/'LA Data'!W$6))</f>
        <v>-0.8639470604211088</v>
      </c>
      <c r="W16" s="178">
        <f>IF('LA Data'!X19="","",IF(W$5="Yes",('LA Data'!X$5-'LA Data'!X19)/'LA Data'!X$6,('LA Data'!X19-'LA Data'!X$5)/'LA Data'!X$6))</f>
        <v>0.27096664893895228</v>
      </c>
      <c r="X16" s="117">
        <f>IF('LA Data'!Y19="","",IF(X$5="Yes",('LA Data'!Y$5-'LA Data'!Y19)/'LA Data'!Y$6,('LA Data'!Y19-'LA Data'!Y$5)/'LA Data'!Y$6))</f>
        <v>0.90753262353837483</v>
      </c>
      <c r="Y16" s="117">
        <f>IF('LA Data'!Z19="","",IF(Y$5="Yes",('LA Data'!Z$5-'LA Data'!Z19)/'LA Data'!Z$6, ('LA Data'!Z19-'LA Data'!Z$5)/'LA Data'!Z$6))</f>
        <v>0.2662613126654651</v>
      </c>
      <c r="Z16" s="117">
        <f>IF('LA Data'!AA19="","",IF(Z$5="Yes",('LA Data'!AA$5-'LA Data'!AA19)/'LA Data'!AA$6, ('LA Data'!AA19-'LA Data'!AA$5)/'LA Data'!AA$6))</f>
        <v>0.36685510519818826</v>
      </c>
    </row>
    <row r="17" spans="1:26" s="108" customFormat="1" ht="14.25" customHeight="1" x14ac:dyDescent="0.25">
      <c r="A17" s="108" t="s">
        <v>104</v>
      </c>
      <c r="B17" s="108" t="s">
        <v>105</v>
      </c>
      <c r="C17" s="117">
        <f>IF('LA Data'!C20="","",IF(C$5="Yes",('LA Data'!C$5-'LA Data'!C20)/'LA Data'!C$6, ('LA Data'!C20-'LA Data'!C$5)/'LA Data'!C$6))</f>
        <v>-0.388640040509107</v>
      </c>
      <c r="D17" s="117">
        <f>IF('LA Data'!D20="","",IF(D$5="Yes",('LA Data'!D$5-'LA Data'!D20)/'LA Data'!D$6, ('LA Data'!D20-'LA Data'!D$5)/'LA Data'!D$6))</f>
        <v>-0.67021901575109777</v>
      </c>
      <c r="E17" s="117">
        <f>IF('LA Data'!E20="","",IF(E$5="Yes",('LA Data'!E$5-'LA Data'!E20)/'LA Data'!E$6, ('LA Data'!E20-'LA Data'!E$5)/'LA Data'!E$6))</f>
        <v>-0.1456196299367721</v>
      </c>
      <c r="F17" s="117">
        <f>IF('LA Data'!F20="","",IF(F$5="Yes",('LA Data'!F$5-'LA Data'!F20)/'LA Data'!F$6, ('LA Data'!F20-'LA Data'!F$5)/'LA Data'!F$6))</f>
        <v>-0.68913664092409999</v>
      </c>
      <c r="G17" s="117">
        <f>IF('LA Data'!G20="","",IF(G$5="Yes",('LA Data'!G$5-'LA Data'!G20)/'LA Data'!G$6, ('LA Data'!G20-'LA Data'!G$5)/'LA Data'!G$6))</f>
        <v>-0.16511933418263802</v>
      </c>
      <c r="H17" s="117">
        <f>IF('LA Data'!H20="","",IF(H$5="Yes",('LA Data'!H$5-'LA Data'!H20)/'LA Data'!H$6, ('LA Data'!H20-'LA Data'!H$5)/'LA Data'!H$6))</f>
        <v>-1.2267789901598121</v>
      </c>
      <c r="I17" s="117">
        <f>IF('LA Data'!I20="","",IF(I$5="Yes",('LA Data'!I$5-'LA Data'!I20)/'LA Data'!I$6, ('LA Data'!I20-'LA Data'!I$5)/'LA Data'!I$6))</f>
        <v>-0.82578202801433009</v>
      </c>
      <c r="J17" s="117">
        <f>IF('LA Data'!J20="","",IF(J$5="Yes",('LA Data'!J$5-'LA Data'!J20)/'LA Data'!J$6, ('LA Data'!J20-'LA Data'!J$5)/'LA Data'!J$6))</f>
        <v>-0.89248807297527288</v>
      </c>
      <c r="K17" s="117">
        <f>IF('LA Data'!K20="","",IF(K$5="Yes",('LA Data'!K$5-'LA Data'!K20)/'LA Data'!K$6, ('LA Data'!K20-'LA Data'!K$5)/'LA Data'!K$6))</f>
        <v>-1.541636490599243</v>
      </c>
      <c r="L17" s="117">
        <f>IF('LA Data'!L20="","",IF(L$5="Yes",('LA Data'!L$5-'LA Data'!L20)/'LA Data'!L$6, ('LA Data'!L20-'LA Data'!L$5)/'LA Data'!L$6))</f>
        <v>0.77170449687986464</v>
      </c>
      <c r="M17" s="117">
        <f>IF('LA Data'!M20="","",IF(M$5="Yes",('LA Data'!M$5-'LA Data'!M20)/'LA Data'!M$6, ('LA Data'!M20-'LA Data'!M$5)/'LA Data'!M$6))</f>
        <v>-1.4888894637026211</v>
      </c>
      <c r="N17" s="117">
        <f>IF('LA Data'!N20="","",IF(N$5="Yes",('LA Data'!N$5-'LA Data'!N20)/'LA Data'!N$6, ('LA Data'!N20-'LA Data'!N$5)/'LA Data'!N$6))</f>
        <v>-1.0627450009793455</v>
      </c>
      <c r="O17" s="117">
        <f>IF('LA Data'!O20="","",IF(O$5="Yes",('LA Data'!O$5-'LA Data'!O20)/'LA Data'!O$6, ('LA Data'!O20-'LA Data'!O$5)/'LA Data'!O$6))</f>
        <v>-7.8009820165975866E-2</v>
      </c>
      <c r="P17" s="117">
        <f>IF('LA Data'!P20="","",IF(P$5="Yes",('LA Data'!P$5-'LA Data'!P20)/'LA Data'!P$6, ('LA Data'!P20-'LA Data'!P$5)/'LA Data'!P$6))</f>
        <v>-0.12423515852210484</v>
      </c>
      <c r="Q17" s="117">
        <f>IF('LA Data'!R20="","",IF(Q$5="Yes",('LA Data'!R$5-'LA Data'!R20)/'LA Data'!R$6,('LA Data'!R20-'LA Data'!R$5)/'LA Data'!R$6))</f>
        <v>-1.7011458553191046</v>
      </c>
      <c r="R17" s="117">
        <f>IF('LA Data'!S20="","",IF(R$5="Yes",('LA Data'!S$5-'LA Data'!S20)/'LA Data'!S$6,('LA Data'!S20-'LA Data'!S$5)/'LA Data'!S$6))</f>
        <v>-0.83049541059922527</v>
      </c>
      <c r="S17" s="117">
        <f>IF('LA Data'!T20="","",IF(S$5="Yes",('LA Data'!T$5-'LA Data'!T20)/'LA Data'!T$6,('LA Data'!T20-'LA Data'!T$5)/'LA Data'!T$6))</f>
        <v>-0.70277037199705461</v>
      </c>
      <c r="T17" s="117">
        <f>IF('LA Data'!U20="","",IF(T$5="Yes",('LA Data'!U$5-'LA Data'!U20)/'LA Data'!U$6,('LA Data'!U20-'LA Data'!U$5)/'LA Data'!U$6))</f>
        <v>0.46992453633880027</v>
      </c>
      <c r="U17" s="117">
        <f>IF('LA Data'!V20="","",IF(U$5="Yes",('LA Data'!V$5-'LA Data'!V20)/'LA Data'!V$6,('LA Data'!V20-'LA Data'!V$5)/'LA Data'!V$6))</f>
        <v>0.61477494963924917</v>
      </c>
      <c r="V17" s="117">
        <f>IF('LA Data'!W20="","",IF(V$5="Yes",('LA Data'!W$5-'LA Data'!W20)/'LA Data'!W$6,('LA Data'!W20-'LA Data'!W$5)/'LA Data'!W$6))</f>
        <v>1.9693808370245114</v>
      </c>
      <c r="W17" s="178">
        <f>IF('LA Data'!X20="","",IF(W$5="Yes",('LA Data'!X$5-'LA Data'!X20)/'LA Data'!X$6,('LA Data'!X20-'LA Data'!X$5)/'LA Data'!X$6))</f>
        <v>0.81298522161189213</v>
      </c>
      <c r="X17" s="117">
        <f>IF('LA Data'!Y20="","",IF(X$5="Yes",('LA Data'!Y$5-'LA Data'!Y20)/'LA Data'!Y$6,('LA Data'!Y20-'LA Data'!Y$5)/'LA Data'!Y$6))</f>
        <v>0.33761785603270456</v>
      </c>
      <c r="Y17" s="117">
        <f>IF('LA Data'!Z20="","",IF(Y$5="Yes",('LA Data'!Z$5-'LA Data'!Z20)/'LA Data'!Z$6, ('LA Data'!Z20-'LA Data'!Z$5)/'LA Data'!Z$6))</f>
        <v>-1.3284071660932013</v>
      </c>
      <c r="Z17" s="117">
        <f>IF('LA Data'!AA20="","",IF(Z$5="Yes",('LA Data'!AA$5-'LA Data'!AA20)/'LA Data'!AA$6, ('LA Data'!AA20-'LA Data'!AA$5)/'LA Data'!AA$6))</f>
        <v>-0.9380156958116439</v>
      </c>
    </row>
    <row r="18" spans="1:26" s="108" customFormat="1" ht="14.25" customHeight="1" x14ac:dyDescent="0.25">
      <c r="A18" s="108" t="s">
        <v>106</v>
      </c>
      <c r="B18" s="108" t="s">
        <v>107</v>
      </c>
      <c r="C18" s="117">
        <f>IF('LA Data'!C21="","",IF(C$5="Yes",('LA Data'!C$5-'LA Data'!C21)/'LA Data'!C$6, ('LA Data'!C21-'LA Data'!C$5)/'LA Data'!C$6))</f>
        <v>-0.3116307854544656</v>
      </c>
      <c r="D18" s="117">
        <f>IF('LA Data'!D21="","",IF(D$5="Yes",('LA Data'!D$5-'LA Data'!D21)/'LA Data'!D$6, ('LA Data'!D21-'LA Data'!D$5)/'LA Data'!D$6))</f>
        <v>-0.18688799477677726</v>
      </c>
      <c r="E18" s="117">
        <f>IF('LA Data'!E21="","",IF(E$5="Yes",('LA Data'!E$5-'LA Data'!E21)/'LA Data'!E$6, ('LA Data'!E21-'LA Data'!E$5)/'LA Data'!E$6))</f>
        <v>-0.46683940185622097</v>
      </c>
      <c r="F18" s="117">
        <f>IF('LA Data'!F21="","",IF(F$5="Yes",('LA Data'!F$5-'LA Data'!F21)/'LA Data'!F$6, ('LA Data'!F21-'LA Data'!F$5)/'LA Data'!F$6))</f>
        <v>0.42637231021203131</v>
      </c>
      <c r="G18" s="117">
        <f>IF('LA Data'!G21="","",IF(G$5="Yes",('LA Data'!G$5-'LA Data'!G21)/'LA Data'!G$6, ('LA Data'!G21-'LA Data'!G$5)/'LA Data'!G$6))</f>
        <v>-0.47200522697465508</v>
      </c>
      <c r="H18" s="117">
        <f>IF('LA Data'!H21="","",IF(H$5="Yes",('LA Data'!H$5-'LA Data'!H21)/'LA Data'!H$6, ('LA Data'!H21-'LA Data'!H$5)/'LA Data'!H$6))</f>
        <v>-1.2041179330045026</v>
      </c>
      <c r="I18" s="117">
        <f>IF('LA Data'!I21="","",IF(I$5="Yes",('LA Data'!I$5-'LA Data'!I21)/'LA Data'!I$6, ('LA Data'!I21-'LA Data'!I$5)/'LA Data'!I$6))</f>
        <v>-0.9077324768350451</v>
      </c>
      <c r="J18" s="117">
        <f>IF('LA Data'!J21="","",IF(J$5="Yes",('LA Data'!J$5-'LA Data'!J21)/'LA Data'!J$6, ('LA Data'!J21-'LA Data'!J$5)/'LA Data'!J$6))</f>
        <v>0.14721481488575541</v>
      </c>
      <c r="K18" s="117">
        <f>IF('LA Data'!K21="","",IF(K$5="Yes",('LA Data'!K$5-'LA Data'!K21)/'LA Data'!K$6, ('LA Data'!K21-'LA Data'!K$5)/'LA Data'!K$6))</f>
        <v>-1.1740662776410178</v>
      </c>
      <c r="L18" s="117">
        <f>IF('LA Data'!L21="","",IF(L$5="Yes",('LA Data'!L$5-'LA Data'!L21)/'LA Data'!L$6, ('LA Data'!L21-'LA Data'!L$5)/'LA Data'!L$6))</f>
        <v>-1.7037771528044938</v>
      </c>
      <c r="M18" s="117">
        <f>IF('LA Data'!M21="","",IF(M$5="Yes",('LA Data'!M$5-'LA Data'!M21)/'LA Data'!M$6, ('LA Data'!M21-'LA Data'!M$5)/'LA Data'!M$6))</f>
        <v>-1.6400282569087783</v>
      </c>
      <c r="N18" s="117">
        <f>IF('LA Data'!N21="","",IF(N$5="Yes",('LA Data'!N$5-'LA Data'!N21)/'LA Data'!N$6, ('LA Data'!N21-'LA Data'!N$5)/'LA Data'!N$6))</f>
        <v>-1.4807266251961666</v>
      </c>
      <c r="O18" s="117">
        <f>IF('LA Data'!O21="","",IF(O$5="Yes",('LA Data'!O$5-'LA Data'!O21)/'LA Data'!O$6, ('LA Data'!O21-'LA Data'!O$5)/'LA Data'!O$6))</f>
        <v>-3.4689399584173679</v>
      </c>
      <c r="P18" s="117">
        <f>IF('LA Data'!P21="","",IF(P$5="Yes",('LA Data'!P$5-'LA Data'!P21)/'LA Data'!P$6, ('LA Data'!P21-'LA Data'!P$5)/'LA Data'!P$6))</f>
        <v>0.17397027617852451</v>
      </c>
      <c r="Q18" s="117">
        <f>IF('LA Data'!R21="","",IF(Q$5="Yes",('LA Data'!R$5-'LA Data'!R21)/'LA Data'!R$6,('LA Data'!R21-'LA Data'!R$5)/'LA Data'!R$6))</f>
        <v>-3.7469262051899532</v>
      </c>
      <c r="R18" s="117"/>
      <c r="S18" s="117">
        <f>IF('LA Data'!T21="","",IF(S$5="Yes",('LA Data'!T$5-'LA Data'!T21)/'LA Data'!T$6,('LA Data'!T21-'LA Data'!T$5)/'LA Data'!T$6))</f>
        <v>-1.360464394132282</v>
      </c>
      <c r="T18" s="117">
        <f>IF('LA Data'!U21="","",IF(T$5="Yes",('LA Data'!U$5-'LA Data'!U21)/'LA Data'!U$6,('LA Data'!U21-'LA Data'!U$5)/'LA Data'!U$6))</f>
        <v>1.192940309279428</v>
      </c>
      <c r="U18" s="117">
        <f>IF('LA Data'!V21="","",IF(U$5="Yes",('LA Data'!V$5-'LA Data'!V21)/'LA Data'!V$6,('LA Data'!V21-'LA Data'!V$5)/'LA Data'!V$6))</f>
        <v>2.6191736757180824</v>
      </c>
      <c r="V18" s="117">
        <f>IF('LA Data'!W21="","",IF(V$5="Yes",('LA Data'!W$5-'LA Data'!W21)/'LA Data'!W$6,('LA Data'!W21-'LA Data'!W$5)/'LA Data'!W$6))</f>
        <v>1.0322031478694222</v>
      </c>
      <c r="W18" s="178">
        <f>IF('LA Data'!X21="","",IF(W$5="Yes",('LA Data'!X$5-'LA Data'!X21)/'LA Data'!X$6,('LA Data'!X21-'LA Data'!X$5)/'LA Data'!X$6))</f>
        <v>-1.0195658820154496</v>
      </c>
      <c r="X18" s="117">
        <f>IF('LA Data'!Y21="","",IF(X$5="Yes",('LA Data'!Y$5-'LA Data'!Y21)/'LA Data'!Y$6,('LA Data'!Y21-'LA Data'!Y$5)/'LA Data'!Y$6))</f>
        <v>-1.1419200549798043</v>
      </c>
      <c r="Y18" s="117">
        <f>IF('LA Data'!Z21="","",IF(Y$5="Yes",('LA Data'!Z$5-'LA Data'!Z21)/'LA Data'!Z$6, ('LA Data'!Z21-'LA Data'!Z$5)/'LA Data'!Z$6))</f>
        <v>-1.2559222352405346</v>
      </c>
      <c r="Z18" s="117">
        <f>IF('LA Data'!AA21="","",IF(Z$5="Yes",('LA Data'!AA$5-'LA Data'!AA21)/'LA Data'!AA$6, ('LA Data'!AA21-'LA Data'!AA$5)/'LA Data'!AA$6))</f>
        <v>-1.5718100848735612</v>
      </c>
    </row>
    <row r="19" spans="1:26" s="108" customFormat="1" ht="14.25" customHeight="1" x14ac:dyDescent="0.25">
      <c r="A19" s="108" t="s">
        <v>108</v>
      </c>
      <c r="B19" s="108" t="s">
        <v>109</v>
      </c>
      <c r="C19" s="117">
        <f>IF('LA Data'!C22="","",IF(C$5="Yes",('LA Data'!C$5-'LA Data'!C22)/'LA Data'!C$6, ('LA Data'!C22-'LA Data'!C$5)/'LA Data'!C$6))</f>
        <v>-1.0047140809462518</v>
      </c>
      <c r="D19" s="117">
        <f>IF('LA Data'!D22="","",IF(D$5="Yes",('LA Data'!D$5-'LA Data'!D22)/'LA Data'!D$6, ('LA Data'!D22-'LA Data'!D$5)/'LA Data'!D$6))</f>
        <v>-0.60117172704047617</v>
      </c>
      <c r="E19" s="117">
        <f>IF('LA Data'!E22="","",IF(E$5="Yes",('LA Data'!E$5-'LA Data'!E22)/'LA Data'!E$6, ('LA Data'!E22-'LA Data'!E$5)/'LA Data'!E$6))</f>
        <v>-0.38653445887636051</v>
      </c>
      <c r="F19" s="117">
        <f>IF('LA Data'!F22="","",IF(F$5="Yes",('LA Data'!F$5-'LA Data'!F22)/'LA Data'!F$6, ('LA Data'!F22-'LA Data'!F$5)/'LA Data'!F$6))</f>
        <v>5.4535993166652967E-2</v>
      </c>
      <c r="G19" s="117">
        <f>IF('LA Data'!G22="","",IF(G$5="Yes",('LA Data'!G$5-'LA Data'!G22)/'LA Data'!G$6, ('LA Data'!G22-'LA Data'!G$5)/'LA Data'!G$6))</f>
        <v>-1.6111625319437384</v>
      </c>
      <c r="H19" s="117">
        <f>IF('LA Data'!H22="","",IF(H$5="Yes",('LA Data'!H$5-'LA Data'!H22)/'LA Data'!H$6, ('LA Data'!H22-'LA Data'!H$5)/'LA Data'!H$6))</f>
        <v>-1.546299896049669</v>
      </c>
      <c r="I19" s="117">
        <f>IF('LA Data'!I22="","",IF(I$5="Yes",('LA Data'!I$5-'LA Data'!I22)/'LA Data'!I$6, ('LA Data'!I22-'LA Data'!I$5)/'LA Data'!I$6))</f>
        <v>-1.3311431290754059</v>
      </c>
      <c r="J19" s="117">
        <f>IF('LA Data'!J22="","",IF(J$5="Yes",('LA Data'!J$5-'LA Data'!J22)/'LA Data'!J$6, ('LA Data'!J22-'LA Data'!J$5)/'LA Data'!J$6))</f>
        <v>-0.44209046568324878</v>
      </c>
      <c r="K19" s="117">
        <f>IF('LA Data'!K22="","",IF(K$5="Yes",('LA Data'!K$5-'LA Data'!K22)/'LA Data'!K$6, ('LA Data'!K22-'LA Data'!K$5)/'LA Data'!K$6))</f>
        <v>-1.0494437425289111</v>
      </c>
      <c r="L19" s="117">
        <f>IF('LA Data'!L22="","",IF(L$5="Yes",('LA Data'!L$5-'LA Data'!L22)/'LA Data'!L$6, ('LA Data'!L22-'LA Data'!L$5)/'LA Data'!L$6))</f>
        <v>0.23355631216587364</v>
      </c>
      <c r="M19" s="117">
        <f>IF('LA Data'!M22="","",IF(M$5="Yes",('LA Data'!M$5-'LA Data'!M22)/'LA Data'!M$6, ('LA Data'!M22-'LA Data'!M$5)/'LA Data'!M$6))</f>
        <v>-0.31679876569291976</v>
      </c>
      <c r="N19" s="117">
        <f>IF('LA Data'!N22="","",IF(N$5="Yes",('LA Data'!N$5-'LA Data'!N22)/'LA Data'!N$6, ('LA Data'!N22-'LA Data'!N$5)/'LA Data'!N$6))</f>
        <v>-1.9879816639369809</v>
      </c>
      <c r="O19" s="117">
        <f>IF('LA Data'!O22="","",IF(O$5="Yes",('LA Data'!O$5-'LA Data'!O22)/'LA Data'!O$6, ('LA Data'!O22-'LA Data'!O$5)/'LA Data'!O$6))</f>
        <v>-0.97992255872006939</v>
      </c>
      <c r="P19" s="117">
        <f>IF('LA Data'!P22="","",IF(P$5="Yes",('LA Data'!P$5-'LA Data'!P22)/'LA Data'!P$6, ('LA Data'!P22-'LA Data'!P$5)/'LA Data'!P$6))</f>
        <v>-1.6527180871084222</v>
      </c>
      <c r="Q19" s="117">
        <f>IF('LA Data'!R22="","",IF(Q$5="Yes",('LA Data'!R$5-'LA Data'!R22)/'LA Data'!R$6,('LA Data'!R22-'LA Data'!R$5)/'LA Data'!R$6))</f>
        <v>-0.94067747756127928</v>
      </c>
      <c r="R19" s="117">
        <f>IF('LA Data'!S22="","",IF(R$5="Yes",('LA Data'!S$5-'LA Data'!S22)/'LA Data'!S$6,('LA Data'!S22-'LA Data'!S$5)/'LA Data'!S$6))</f>
        <v>4.666938731285996E-2</v>
      </c>
      <c r="S19" s="117">
        <f>IF('LA Data'!T22="","",IF(S$5="Yes",('LA Data'!T$5-'LA Data'!T22)/'LA Data'!T$6,('LA Data'!T22-'LA Data'!T$5)/'LA Data'!T$6))</f>
        <v>0.3714377209437546</v>
      </c>
      <c r="T19" s="117">
        <f>IF('LA Data'!U22="","",IF(T$5="Yes",('LA Data'!U$5-'LA Data'!U22)/'LA Data'!U$6,('LA Data'!U22-'LA Data'!U$5)/'LA Data'!U$6))</f>
        <v>-0.64400749739157181</v>
      </c>
      <c r="U19" s="117">
        <f>IF('LA Data'!V22="","",IF(U$5="Yes",('LA Data'!V$5-'LA Data'!V22)/'LA Data'!V$6,('LA Data'!V22-'LA Data'!V$5)/'LA Data'!V$6))</f>
        <v>0.23016577596253898</v>
      </c>
      <c r="V19" s="117">
        <f>IF('LA Data'!W22="","",IF(V$5="Yes",('LA Data'!W$5-'LA Data'!W22)/'LA Data'!W$6,('LA Data'!W22-'LA Data'!W$5)/'LA Data'!W$6))</f>
        <v>1.9475860070441617</v>
      </c>
      <c r="W19" s="178">
        <f>IF('LA Data'!X22="","",IF(W$5="Yes",('LA Data'!X$5-'LA Data'!X22)/'LA Data'!X$6,('LA Data'!X22-'LA Data'!X$5)/'LA Data'!X$6))</f>
        <v>-1.0195658820154496</v>
      </c>
      <c r="X19" s="117">
        <f>IF('LA Data'!Y22="","",IF(X$5="Yes",('LA Data'!Y$5-'LA Data'!Y22)/'LA Data'!Y$6,('LA Data'!Y22-'LA Data'!Y$5)/'LA Data'!Y$6))</f>
        <v>-0.81872006781382556</v>
      </c>
      <c r="Y19" s="117">
        <f>IF('LA Data'!Z22="","",IF(Y$5="Yes",('LA Data'!Z$5-'LA Data'!Z22)/'LA Data'!Z$6, ('LA Data'!Z22-'LA Data'!Z$5)/'LA Data'!Z$6))</f>
        <v>-1.6908318203565351</v>
      </c>
      <c r="Z19" s="117">
        <f>IF('LA Data'!AA22="","",IF(Z$5="Yes",('LA Data'!AA$5-'LA Data'!AA22)/'LA Data'!AA$6, ('LA Data'!AA22-'LA Data'!AA$5)/'LA Data'!AA$6))</f>
        <v>-1.385399970443586</v>
      </c>
    </row>
    <row r="20" spans="1:26" s="108" customFormat="1" ht="14.25" customHeight="1" x14ac:dyDescent="0.25">
      <c r="A20" s="108" t="s">
        <v>110</v>
      </c>
      <c r="B20" s="108" t="s">
        <v>111</v>
      </c>
      <c r="C20" s="117">
        <f>IF('LA Data'!C23="","",IF(C$5="Yes",('LA Data'!C$5-'LA Data'!C23)/'LA Data'!C$6, ('LA Data'!C23-'LA Data'!C$5)/'LA Data'!C$6))</f>
        <v>0.68948953025589987</v>
      </c>
      <c r="D20" s="117">
        <f>IF('LA Data'!D23="","",IF(D$5="Yes",('LA Data'!D$5-'LA Data'!D23)/'LA Data'!D$6, ('LA Data'!D23-'LA Data'!D$5)/'LA Data'!D$6))</f>
        <v>1.2631050681461782</v>
      </c>
      <c r="E20" s="117">
        <f>IF('LA Data'!E23="","",IF(E$5="Yes",('LA Data'!E$5-'LA Data'!E23)/'LA Data'!E$6, ('LA Data'!E23-'LA Data'!E$5)/'LA Data'!E$6))</f>
        <v>1.4604792296604721</v>
      </c>
      <c r="F20" s="117">
        <f>IF('LA Data'!F23="","",IF(F$5="Yes",('LA Data'!F$5-'LA Data'!F23)/'LA Data'!F$6, ('LA Data'!F23-'LA Data'!F$5)/'LA Data'!F$6))</f>
        <v>1.2113600906411603</v>
      </c>
      <c r="G20" s="117">
        <f>IF('LA Data'!G23="","",IF(G$5="Yes",('LA Data'!G$5-'LA Data'!G23)/'LA Data'!G$6, ('LA Data'!G23-'LA Data'!G$5)/'LA Data'!G$6))</f>
        <v>0.82468012658231749</v>
      </c>
      <c r="H20" s="117">
        <f>IF('LA Data'!H23="","",IF(H$5="Yes",('LA Data'!H$5-'LA Data'!H23)/'LA Data'!H$6, ('LA Data'!H23-'LA Data'!H$5)/'LA Data'!H$6))</f>
        <v>-0.29314343536107756</v>
      </c>
      <c r="I20" s="117">
        <f>IF('LA Data'!I23="","",IF(I$5="Yes",('LA Data'!I$5-'LA Data'!I23)/'LA Data'!I$6, ('LA Data'!I23-'LA Data'!I$5)/'LA Data'!I$6))</f>
        <v>0.82688535653675643</v>
      </c>
      <c r="J20" s="117">
        <f>IF('LA Data'!J23="","",IF(J$5="Yes",('LA Data'!J$5-'LA Data'!J23)/'LA Data'!J$6, ('LA Data'!J23-'LA Data'!J$5)/'LA Data'!J$6))</f>
        <v>-0.61888204985394979</v>
      </c>
      <c r="K20" s="117">
        <f>IF('LA Data'!K23="","",IF(K$5="Yes",('LA Data'!K$5-'LA Data'!K23)/'LA Data'!K$6, ('LA Data'!K23-'LA Data'!K$5)/'LA Data'!K$6))</f>
        <v>8.3662853029383602E-2</v>
      </c>
      <c r="L20" s="117">
        <f>IF('LA Data'!L23="","",IF(L$5="Yes",('LA Data'!L$5-'LA Data'!L23)/'LA Data'!L$6, ('LA Data'!L23-'LA Data'!L$5)/'LA Data'!L$6))</f>
        <v>1.6327415924222501</v>
      </c>
      <c r="M20" s="117">
        <f>IF('LA Data'!M23="","",IF(M$5="Yes",('LA Data'!M$5-'LA Data'!M23)/'LA Data'!M$6, ('LA Data'!M23-'LA Data'!M$5)/'LA Data'!M$6))</f>
        <v>0.73603510309698328</v>
      </c>
      <c r="N20" s="117">
        <f>IF('LA Data'!N23="","",IF(N$5="Yes",('LA Data'!N$5-'LA Data'!N23)/'LA Data'!N$6, ('LA Data'!N23-'LA Data'!N$5)/'LA Data'!N$6))</f>
        <v>0.38544878439990127</v>
      </c>
      <c r="O20" s="117">
        <f>IF('LA Data'!O23="","",IF(O$5="Yes",('LA Data'!O$5-'LA Data'!O23)/'LA Data'!O$6, ('LA Data'!O23-'LA Data'!O$5)/'LA Data'!O$6))</f>
        <v>0.57150827284329375</v>
      </c>
      <c r="P20" s="117">
        <f>IF('LA Data'!P23="","",IF(P$5="Yes",('LA Data'!P$5-'LA Data'!P23)/'LA Data'!P$6, ('LA Data'!P23-'LA Data'!P$5)/'LA Data'!P$6))</f>
        <v>1.0527399146683019</v>
      </c>
      <c r="Q20" s="117">
        <f>IF('LA Data'!R23="","",IF(Q$5="Yes",('LA Data'!R$5-'LA Data'!R23)/'LA Data'!R$6,('LA Data'!R23-'LA Data'!R$5)/'LA Data'!R$6))</f>
        <v>0.85158032773659476</v>
      </c>
      <c r="R20" s="117">
        <f>IF('LA Data'!S23="","",IF(R$5="Yes",('LA Data'!S$5-'LA Data'!S23)/'LA Data'!S$6,('LA Data'!S23-'LA Data'!S$5)/'LA Data'!S$6))</f>
        <v>-0.24373803735662308</v>
      </c>
      <c r="S20" s="117">
        <f>IF('LA Data'!T23="","",IF(S$5="Yes",('LA Data'!T$5-'LA Data'!T23)/'LA Data'!T$6,('LA Data'!T23-'LA Data'!T$5)/'LA Data'!T$6))</f>
        <v>-0.26992350839340173</v>
      </c>
      <c r="T20" s="117">
        <f>IF('LA Data'!U23="","",IF(T$5="Yes",('LA Data'!U$5-'LA Data'!U23)/'LA Data'!U$6,('LA Data'!U23-'LA Data'!U$5)/'LA Data'!U$6))</f>
        <v>0.67415326875462456</v>
      </c>
      <c r="U20" s="117">
        <f>IF('LA Data'!V23="","",IF(U$5="Yes",('LA Data'!V$5-'LA Data'!V23)/'LA Data'!V$6,('LA Data'!V23-'LA Data'!V$5)/'LA Data'!V$6))</f>
        <v>-2.6359768487763748E-2</v>
      </c>
      <c r="V20" s="117">
        <f>IF('LA Data'!W23="","",IF(V$5="Yes",('LA Data'!W$5-'LA Data'!W23)/'LA Data'!W$6,('LA Data'!W23-'LA Data'!W$5)/'LA Data'!W$6))</f>
        <v>0.57451171828205261</v>
      </c>
      <c r="W20" s="178">
        <f>IF('LA Data'!X23="","",IF(W$5="Yes",('LA Data'!X$5-'LA Data'!X23)/'LA Data'!X$6,('LA Data'!X23-'LA Data'!X$5)/'LA Data'!X$6))</f>
        <v>-0.62057565527641934</v>
      </c>
      <c r="X20" s="117">
        <f>IF('LA Data'!Y23="","",IF(X$5="Yes",('LA Data'!Y$5-'LA Data'!Y23)/'LA Data'!Y$6,('LA Data'!Y23-'LA Data'!Y$5)/'LA Data'!Y$6))</f>
        <v>1.0357960676083164</v>
      </c>
      <c r="Y20" s="117">
        <f>IF('LA Data'!Z23="","",IF(Y$5="Yes",('LA Data'!Z$5-'LA Data'!Z23)/'LA Data'!Z$6, ('LA Data'!Z23-'LA Data'!Z$5)/'LA Data'!Z$6))</f>
        <v>0.8461407594867989</v>
      </c>
      <c r="Z20" s="117">
        <f>IF('LA Data'!AA23="","",IF(Z$5="Yes",('LA Data'!AA$5-'LA Data'!AA23)/'LA Data'!AA$6, ('LA Data'!AA23-'LA Data'!AA$5)/'LA Data'!AA$6))</f>
        <v>0.96336747137411116</v>
      </c>
    </row>
    <row r="21" spans="1:26" s="108" customFormat="1" ht="14.25" customHeight="1" x14ac:dyDescent="0.25">
      <c r="A21" s="108" t="s">
        <v>112</v>
      </c>
      <c r="B21" s="108" t="s">
        <v>113</v>
      </c>
      <c r="C21" s="117">
        <f>IF('LA Data'!C24="","",IF(C$5="Yes",('LA Data'!C$5-'LA Data'!C24)/'LA Data'!C$6, ('LA Data'!C24-'LA Data'!C$5)/'LA Data'!C$6))</f>
        <v>-0.388640040509107</v>
      </c>
      <c r="D21" s="117">
        <f>IF('LA Data'!D24="","",IF(D$5="Yes",('LA Data'!D$5-'LA Data'!D24)/'LA Data'!D$6, ('LA Data'!D24-'LA Data'!D$5)/'LA Data'!D$6))</f>
        <v>2.0253871355075278E-2</v>
      </c>
      <c r="E21" s="117">
        <f>IF('LA Data'!E24="","",IF(E$5="Yes",('LA Data'!E$5-'LA Data'!E24)/'LA Data'!E$6, ('LA Data'!E24-'LA Data'!E$5)/'LA Data'!E$6))</f>
        <v>0.25590508496253717</v>
      </c>
      <c r="F21" s="117">
        <f>IF('LA Data'!F24="","",IF(F$5="Yes",('LA Data'!F$5-'LA Data'!F24)/'LA Data'!F$6, ('LA Data'!F24-'LA Data'!F$5)/'LA Data'!F$6))</f>
        <v>0.30242687119690459</v>
      </c>
      <c r="G21" s="117">
        <f>IF('LA Data'!G24="","",IF(G$5="Yes",('LA Data'!G$5-'LA Data'!G24)/'LA Data'!G$6, ('LA Data'!G24-'LA Data'!G$5)/'LA Data'!G$6))</f>
        <v>-0.72554836479241636</v>
      </c>
      <c r="H21" s="117">
        <f>IF('LA Data'!H24="","",IF(H$5="Yes",('LA Data'!H$5-'LA Data'!H24)/'LA Data'!H$6, ('LA Data'!H24-'LA Data'!H$5)/'LA Data'!H$6))</f>
        <v>-2.430081125106724</v>
      </c>
      <c r="I21" s="117">
        <f>IF('LA Data'!I24="","",IF(I$5="Yes",('LA Data'!I$5-'LA Data'!I24)/'LA Data'!I$6, ('LA Data'!I24-'LA Data'!I$5)/'LA Data'!I$6))</f>
        <v>-8.8227988627894841E-2</v>
      </c>
      <c r="J21" s="117">
        <f>IF('LA Data'!J24="","",IF(J$5="Yes",('LA Data'!J$5-'LA Data'!J24)/'LA Data'!J$6, ('LA Data'!J24-'LA Data'!J$5)/'LA Data'!J$6))</f>
        <v>-0.13901917853347465</v>
      </c>
      <c r="K21" s="117">
        <f>IF('LA Data'!K24="","",IF(K$5="Yes",('LA Data'!K$5-'LA Data'!K24)/'LA Data'!K$6, ('LA Data'!K24-'LA Data'!K$5)/'LA Data'!K$6))</f>
        <v>0.34431574043384533</v>
      </c>
      <c r="L21" s="117">
        <f>IF('LA Data'!L24="","",IF(L$5="Yes",('LA Data'!L$5-'LA Data'!L24)/'LA Data'!L$6, ('LA Data'!L24-'LA Data'!L$5)/'LA Data'!L$6))</f>
        <v>0.1259266752230758</v>
      </c>
      <c r="M21" s="117">
        <f>IF('LA Data'!M24="","",IF(M$5="Yes",('LA Data'!M$5-'LA Data'!M24)/'LA Data'!M$6, ('LA Data'!M24-'LA Data'!M$5)/'LA Data'!M$6))</f>
        <v>-0.48149127891152144</v>
      </c>
      <c r="N21" s="117">
        <f>IF('LA Data'!N24="","",IF(N$5="Yes",('LA Data'!N$5-'LA Data'!N24)/'LA Data'!N$6, ('LA Data'!N24-'LA Data'!N$5)/'LA Data'!N$6))</f>
        <v>-1.0044110134502475</v>
      </c>
      <c r="O21" s="117">
        <f>IF('LA Data'!O24="","",IF(O$5="Yes",('LA Data'!O$5-'LA Data'!O24)/'LA Data'!O$6, ('LA Data'!O24-'LA Data'!O$5)/'LA Data'!O$6))</f>
        <v>0.21127205052262935</v>
      </c>
      <c r="P21" s="117">
        <f>IF('LA Data'!P24="","",IF(P$5="Yes",('LA Data'!P$5-'LA Data'!P24)/'LA Data'!P$6, ('LA Data'!P24-'LA Data'!P$5)/'LA Data'!P$6))</f>
        <v>-1.4928108250225776</v>
      </c>
      <c r="Q21" s="117">
        <f>IF('LA Data'!R24="","",IF(Q$5="Yes",('LA Data'!R$5-'LA Data'!R24)/'LA Data'!R$6,('LA Data'!R24-'LA Data'!R$5)/'LA Data'!R$6))</f>
        <v>-0.46161571865330359</v>
      </c>
      <c r="R21" s="117">
        <f>IF('LA Data'!S24="","",IF(R$5="Yes",('LA Data'!S$5-'LA Data'!S24)/'LA Data'!S$6,('LA Data'!S24-'LA Data'!S$5)/'LA Data'!S$6))</f>
        <v>1.0310286748153852</v>
      </c>
      <c r="S21" s="117">
        <f>IF('LA Data'!T24="","",IF(S$5="Yes",('LA Data'!T$5-'LA Data'!T24)/'LA Data'!T$6,('LA Data'!T24-'LA Data'!T$5)/'LA Data'!T$6))</f>
        <v>0.46895362467856072</v>
      </c>
      <c r="T21" s="117">
        <f>IF('LA Data'!U24="","",IF(T$5="Yes",('LA Data'!U$5-'LA Data'!U24)/'LA Data'!U$6,('LA Data'!U24-'LA Data'!U$5)/'LA Data'!U$6))</f>
        <v>-3.3629374691120137E-2</v>
      </c>
      <c r="U21" s="117">
        <f>IF('LA Data'!V24="","",IF(U$5="Yes",('LA Data'!V$5-'LA Data'!V24)/'LA Data'!V$6,('LA Data'!V24-'LA Data'!V$5)/'LA Data'!V$6))</f>
        <v>8.1732900709963127E-3</v>
      </c>
      <c r="V21" s="117">
        <f>IF('LA Data'!W24="","",IF(V$5="Yes",('LA Data'!W$5-'LA Data'!W24)/'LA Data'!W$6,('LA Data'!W24-'LA Data'!W$5)/'LA Data'!W$6))</f>
        <v>0.22579443859643744</v>
      </c>
      <c r="W21" s="178">
        <f>IF('LA Data'!X24="","",IF(W$5="Yes",('LA Data'!X$5-'LA Data'!X24)/'LA Data'!X$6,('LA Data'!X24-'LA Data'!X$5)/'LA Data'!X$6))</f>
        <v>-1.0195658820154496</v>
      </c>
      <c r="X21" s="117">
        <f>IF('LA Data'!Y24="","",IF(X$5="Yes",('LA Data'!Y$5-'LA Data'!Y24)/'LA Data'!Y$6,('LA Data'!Y24-'LA Data'!Y$5)/'LA Data'!Y$6))</f>
        <v>6.2411073063415375E-2</v>
      </c>
      <c r="Y21" s="117">
        <f>IF('LA Data'!Z24="","",IF(Y$5="Yes",('LA Data'!Z$5-'LA Data'!Z24)/'LA Data'!Z$6, ('LA Data'!Z24-'LA Data'!Z$5)/'LA Data'!Z$6))</f>
        <v>-0.45858799586120225</v>
      </c>
      <c r="Z21" s="117">
        <f>IF('LA Data'!AA24="","",IF(Z$5="Yes",('LA Data'!AA$5-'LA Data'!AA24)/'LA Data'!AA$6, ('LA Data'!AA24-'LA Data'!AA$5)/'LA Data'!AA$6))</f>
        <v>-0.52791344406569607</v>
      </c>
    </row>
    <row r="22" spans="1:26" s="108" customFormat="1" ht="14.25" customHeight="1" x14ac:dyDescent="0.25">
      <c r="A22" s="108" t="s">
        <v>114</v>
      </c>
      <c r="B22" s="108" t="s">
        <v>115</v>
      </c>
      <c r="C22" s="117">
        <f>IF('LA Data'!C25="","",IF(C$5="Yes",('LA Data'!C$5-'LA Data'!C25)/'LA Data'!C$6, ('LA Data'!C25-'LA Data'!C$5)/'LA Data'!C$6))</f>
        <v>1.4595820808023274</v>
      </c>
      <c r="D22" s="117">
        <f>IF('LA Data'!D25="","",IF(D$5="Yes",('LA Data'!D$5-'LA Data'!D25)/'LA Data'!D$6, ('LA Data'!D25-'LA Data'!D$5)/'LA Data'!D$6))</f>
        <v>0.77977404717185772</v>
      </c>
      <c r="E22" s="117">
        <f>IF('LA Data'!E25="","",IF(E$5="Yes",('LA Data'!E$5-'LA Data'!E25)/'LA Data'!E$6, ('LA Data'!E25-'LA Data'!E$5)/'LA Data'!E$6))</f>
        <v>1.781699001579921</v>
      </c>
      <c r="F22" s="117">
        <f>IF('LA Data'!F25="","",IF(F$5="Yes",('LA Data'!F$5-'LA Data'!F25)/'LA Data'!F$6, ('LA Data'!F25-'LA Data'!F$5)/'LA Data'!F$6))</f>
        <v>0.71557833458065723</v>
      </c>
      <c r="G22" s="117">
        <f>IF('LA Data'!G25="","",IF(G$5="Yes",('LA Data'!G$5-'LA Data'!G25)/'LA Data'!G$6, ('LA Data'!G25-'LA Data'!G$5)/'LA Data'!G$6))</f>
        <v>-0.34135886893689349</v>
      </c>
      <c r="H22" s="117">
        <f>IF('LA Data'!H25="","",IF(H$5="Yes",('LA Data'!H$5-'LA Data'!H25)/'LA Data'!H$6, ('LA Data'!H25-'LA Data'!H$5)/'LA Data'!H$6))</f>
        <v>-1.3083587959189262</v>
      </c>
      <c r="I22" s="117">
        <f>IF('LA Data'!I25="","",IF(I$5="Yes",('LA Data'!I$5-'LA Data'!I25)/'LA Data'!I$6, ('LA Data'!I25-'LA Data'!I$5)/'LA Data'!I$6))</f>
        <v>0.4171331124331813</v>
      </c>
      <c r="J22" s="117">
        <f>IF('LA Data'!J25="","",IF(J$5="Yes",('LA Data'!J$5-'LA Data'!J25)/'LA Data'!J$6, ('LA Data'!J25-'LA Data'!J$5)/'LA Data'!J$6))</f>
        <v>0.43765813173762036</v>
      </c>
      <c r="K22" s="117">
        <f>IF('LA Data'!K25="","",IF(K$5="Yes",('LA Data'!K$5-'LA Data'!K25)/'LA Data'!K$6, ('LA Data'!K25-'LA Data'!K$5)/'LA Data'!K$6))</f>
        <v>1.1762767930211426</v>
      </c>
      <c r="L22" s="117">
        <f>IF('LA Data'!L25="","",IF(L$5="Yes",('LA Data'!L$5-'LA Data'!L25)/'LA Data'!L$6, ('LA Data'!L25-'LA Data'!L$5)/'LA Data'!L$6))</f>
        <v>2.1170749586648423</v>
      </c>
      <c r="M22" s="117">
        <f>IF('LA Data'!M25="","",IF(M$5="Yes",('LA Data'!M$5-'LA Data'!M25)/'LA Data'!M$6, ('LA Data'!M25-'LA Data'!M$5)/'LA Data'!M$6))</f>
        <v>4.2593195221332023E-2</v>
      </c>
      <c r="N22" s="117">
        <f>IF('LA Data'!N25="","",IF(N$5="Yes",('LA Data'!N$5-'LA Data'!N25)/'LA Data'!N$6, ('LA Data'!N25-'LA Data'!N$5)/'LA Data'!N$6))</f>
        <v>7.9355147986210295E-2</v>
      </c>
      <c r="O22" s="117">
        <f>IF('LA Data'!O25="","",IF(O$5="Yes",('LA Data'!O$5-'LA Data'!O25)/'LA Data'!O$6, ('LA Data'!O25-'LA Data'!O$5)/'LA Data'!O$6))</f>
        <v>0.22979934554720494</v>
      </c>
      <c r="P22" s="117">
        <f>IF('LA Data'!P25="","",IF(P$5="Yes",('LA Data'!P$5-'LA Data'!P25)/'LA Data'!P$6, ('LA Data'!P25-'LA Data'!P$5)/'LA Data'!P$6))</f>
        <v>0.2315945147680179</v>
      </c>
      <c r="Q22" s="117">
        <f>IF('LA Data'!R25="","",IF(Q$5="Yes",('LA Data'!R$5-'LA Data'!R25)/'LA Data'!R$6,('LA Data'!R25-'LA Data'!R$5)/'LA Data'!R$6))</f>
        <v>0.40924203202605469</v>
      </c>
      <c r="R22" s="117">
        <f>IF('LA Data'!S25="","",IF(R$5="Yes",('LA Data'!S$5-'LA Data'!S25)/'LA Data'!S$6,('LA Data'!S25-'LA Data'!S$5)/'LA Data'!S$6))</f>
        <v>-2.7691640503558106</v>
      </c>
      <c r="S22" s="117">
        <f>IF('LA Data'!T25="","",IF(S$5="Yes",('LA Data'!T$5-'LA Data'!T25)/'LA Data'!T$6,('LA Data'!T25-'LA Data'!T$5)/'LA Data'!T$6))</f>
        <v>0.22886401804917458</v>
      </c>
      <c r="T22" s="117">
        <f>IF('LA Data'!U25="","",IF(T$5="Yes",('LA Data'!U$5-'LA Data'!U25)/'LA Data'!U$6,('LA Data'!U25-'LA Data'!U$5)/'LA Data'!U$6))</f>
        <v>-0.15759681872219719</v>
      </c>
      <c r="U22" s="117">
        <f>IF('LA Data'!V25="","",IF(U$5="Yes",('LA Data'!V$5-'LA Data'!V25)/'LA Data'!V$6,('LA Data'!V25-'LA Data'!V$5)/'LA Data'!V$6))</f>
        <v>-0.33987365876694953</v>
      </c>
      <c r="V22" s="117">
        <f>IF('LA Data'!W25="","",IF(V$5="Yes",('LA Data'!W$5-'LA Data'!W25)/'LA Data'!W$6,('LA Data'!W25-'LA Data'!W$5)/'LA Data'!W$6))</f>
        <v>1.1411772977711769</v>
      </c>
      <c r="W22" s="178">
        <f>IF('LA Data'!X25="","",IF(W$5="Yes",('LA Data'!X$5-'LA Data'!X25)/'LA Data'!X$6,('LA Data'!X25-'LA Data'!X$5)/'LA Data'!X$6))</f>
        <v>0.55828480452288853</v>
      </c>
      <c r="X22" s="117">
        <f>IF('LA Data'!Y25="","",IF(X$5="Yes",('LA Data'!Y$5-'LA Data'!Y25)/'LA Data'!Y$6,('LA Data'!Y25-'LA Data'!Y$5)/'LA Data'!Y$6))</f>
        <v>0.89027487267768757</v>
      </c>
      <c r="Y22" s="117">
        <f>IF('LA Data'!Z25="","",IF(Y$5="Yes",('LA Data'!Z$5-'LA Data'!Z25)/'LA Data'!Z$6, ('LA Data'!Z25-'LA Data'!Z$5)/'LA Data'!Z$6))</f>
        <v>0.48371610522346531</v>
      </c>
      <c r="Z22" s="117">
        <f>IF('LA Data'!AA25="","",IF(Z$5="Yes",('LA Data'!AA$5-'LA Data'!AA25)/'LA Data'!AA$6, ('LA Data'!AA25-'LA Data'!AA$5)/'LA Data'!AA$6))</f>
        <v>0.59054724251415769</v>
      </c>
    </row>
    <row r="23" spans="1:26" s="108" customFormat="1" ht="14.25" customHeight="1" x14ac:dyDescent="0.25">
      <c r="A23" s="108" t="s">
        <v>116</v>
      </c>
      <c r="B23" s="108" t="s">
        <v>117</v>
      </c>
      <c r="C23" s="117">
        <f>IF('LA Data'!C26="","",IF(C$5="Yes",('LA Data'!C$5-'LA Data'!C26)/'LA Data'!C$6, ('LA Data'!C26-'LA Data'!C$5)/'LA Data'!C$6))</f>
        <v>-0.3116307854544656</v>
      </c>
      <c r="D23" s="117">
        <f>IF('LA Data'!D26="","",IF(D$5="Yes",('LA Data'!D$5-'LA Data'!D26)/'LA Data'!D$6, ('LA Data'!D26-'LA Data'!D$5)/'LA Data'!D$6))</f>
        <v>1.2631050681461782</v>
      </c>
      <c r="E23" s="117">
        <f>IF('LA Data'!E26="","",IF(E$5="Yes",('LA Data'!E$5-'LA Data'!E26)/'LA Data'!E$6, ('LA Data'!E26-'LA Data'!E$5)/'LA Data'!E$6))</f>
        <v>0.33621002794239757</v>
      </c>
      <c r="F23" s="117">
        <f>IF('LA Data'!F26="","",IF(F$5="Yes",('LA Data'!F$5-'LA Data'!F26)/'LA Data'!F$6, ('LA Data'!F26-'LA Data'!F$5)/'LA Data'!F$6))</f>
        <v>-2.8094299510097568E-2</v>
      </c>
      <c r="G23" s="117">
        <f>IF('LA Data'!G26="","",IF(G$5="Yes",('LA Data'!G$5-'LA Data'!G26)/'LA Data'!G$6, ('LA Data'!G26-'LA Data'!G$5)/'LA Data'!G$6))</f>
        <v>0.70741793017430543</v>
      </c>
      <c r="H23" s="117">
        <f>IF('LA Data'!H26="","",IF(H$5="Yes",('LA Data'!H$5-'LA Data'!H26)/'LA Data'!H$6, ('LA Data'!H26-'LA Data'!H$5)/'LA Data'!H$6))</f>
        <v>5.3570739115149757E-2</v>
      </c>
      <c r="I23" s="117">
        <f>IF('LA Data'!I26="","",IF(I$5="Yes",('LA Data'!I$5-'LA Data'!I26)/'LA Data'!I$6, ('LA Data'!I26-'LA Data'!I$5)/'LA Data'!I$6))</f>
        <v>1.0317614785885441</v>
      </c>
      <c r="J23" s="117">
        <f>IF('LA Data'!J26="","",IF(J$5="Yes",('LA Data'!J$5-'LA Data'!J26)/'LA Data'!J$6, ('LA Data'!J26-'LA Data'!J$5)/'LA Data'!J$6))</f>
        <v>1.9445959206212153</v>
      </c>
      <c r="K23" s="117">
        <f>IF('LA Data'!K26="","",IF(K$5="Yes",('LA Data'!K$5-'LA Data'!K26)/'LA Data'!K$6, ('LA Data'!K26-'LA Data'!K$5)/'LA Data'!K$6))</f>
        <v>1.2192677569085082</v>
      </c>
      <c r="L23" s="117">
        <f>IF('LA Data'!L26="","",IF(L$5="Yes",('LA Data'!L$5-'LA Data'!L26)/'LA Data'!L$6, ('LA Data'!L26-'LA Data'!L$5)/'LA Data'!L$6))</f>
        <v>0.61026004146566792</v>
      </c>
      <c r="M23" s="117">
        <f>IF('LA Data'!M26="","",IF(M$5="Yes",('LA Data'!M$5-'LA Data'!M26)/'LA Data'!M$6, ('LA Data'!M26-'LA Data'!M$5)/'LA Data'!M$6))</f>
        <v>2.5213181619350191</v>
      </c>
      <c r="N23" s="117">
        <f>IF('LA Data'!N26="","",IF(N$5="Yes",('LA Data'!N$5-'LA Data'!N26)/'LA Data'!N$6, ('LA Data'!N26-'LA Data'!N$5)/'LA Data'!N$6))</f>
        <v>0.79201286825652584</v>
      </c>
      <c r="O23" s="117">
        <f>IF('LA Data'!O26="","",IF(O$5="Yes",('LA Data'!O$5-'LA Data'!O26)/'LA Data'!O$6, ('LA Data'!O26-'LA Data'!O$5)/'LA Data'!O$6))</f>
        <v>0.58575521041300527</v>
      </c>
      <c r="P23" s="117">
        <f>IF('LA Data'!P26="","",IF(P$5="Yes",('LA Data'!P$5-'LA Data'!P26)/'LA Data'!P$6, ('LA Data'!P26-'LA Data'!P$5)/'LA Data'!P$6))</f>
        <v>0.86546113925244716</v>
      </c>
      <c r="Q23" s="117">
        <f>IF('LA Data'!R26="","",IF(Q$5="Yes",('LA Data'!R$5-'LA Data'!R26)/'LA Data'!R$6,('LA Data'!R26-'LA Data'!R$5)/'LA Data'!R$6))</f>
        <v>0.8956126392238799</v>
      </c>
      <c r="R23" s="117">
        <f>IF('LA Data'!S26="","",IF(R$5="Yes",('LA Data'!S$5-'LA Data'!S26)/'LA Data'!S$6,('LA Data'!S26-'LA Data'!S$5)/'LA Data'!S$6))</f>
        <v>0.7468139240997439</v>
      </c>
      <c r="S23" s="117">
        <f>IF('LA Data'!T26="","",IF(S$5="Yes",('LA Data'!T$5-'LA Data'!T26)/'LA Data'!T$6,('LA Data'!T26-'LA Data'!T$5)/'LA Data'!T$6))</f>
        <v>0.43008590702264538</v>
      </c>
      <c r="T23" s="117">
        <f>IF('LA Data'!U26="","",IF(T$5="Yes",('LA Data'!U$5-'LA Data'!U26)/'LA Data'!U$6,('LA Data'!U26-'LA Data'!U$5)/'LA Data'!U$6))</f>
        <v>0.70777661874716058</v>
      </c>
      <c r="U23" s="117">
        <f>IF('LA Data'!V26="","",IF(U$5="Yes",('LA Data'!V$5-'LA Data'!V26)/'LA Data'!V$6,('LA Data'!V26-'LA Data'!V$5)/'LA Data'!V$6))</f>
        <v>0.80297968746944748</v>
      </c>
      <c r="V23" s="117">
        <f>IF('LA Data'!W26="","",IF(V$5="Yes",('LA Data'!W$5-'LA Data'!W26)/'LA Data'!W$6,('LA Data'!W26-'LA Data'!W$5)/'LA Data'!W$6))</f>
        <v>0.11682028869468281</v>
      </c>
      <c r="W23" s="178">
        <f>IF('LA Data'!X26="","",IF(W$5="Yes",('LA Data'!X$5-'LA Data'!X26)/'LA Data'!X$6,('LA Data'!X26-'LA Data'!X$5)/'LA Data'!X$6))</f>
        <v>2.8602443647962241</v>
      </c>
      <c r="X23" s="117">
        <f>IF('LA Data'!Y26="","",IF(X$5="Yes",('LA Data'!Y$5-'LA Data'!Y26)/'LA Data'!Y$6,('LA Data'!Y26-'LA Data'!Y$5)/'LA Data'!Y$6))</f>
        <v>-0.34993765083914935</v>
      </c>
      <c r="Y23" s="117">
        <f>IF('LA Data'!Z26="","",IF(Y$5="Yes",('LA Data'!Z$5-'LA Data'!Z26)/'LA Data'!Z$6, ('LA Data'!Z26-'LA Data'!Z$5)/'LA Data'!Z$6))</f>
        <v>1.2085654137501309</v>
      </c>
      <c r="Z23" s="117">
        <f>IF('LA Data'!AA26="","",IF(Z$5="Yes",('LA Data'!AA$5-'LA Data'!AA26)/'LA Data'!AA$6, ('LA Data'!AA26-'LA Data'!AA$5)/'LA Data'!AA$6))</f>
        <v>1.1124955629180919</v>
      </c>
    </row>
    <row r="24" spans="1:26" s="108" customFormat="1" ht="14.25" customHeight="1" x14ac:dyDescent="0.25">
      <c r="A24" s="108" t="s">
        <v>118</v>
      </c>
      <c r="B24" s="108" t="s">
        <v>119</v>
      </c>
      <c r="C24" s="117">
        <f>IF('LA Data'!C27="","",IF(C$5="Yes",('LA Data'!C$5-'LA Data'!C27)/'LA Data'!C$6, ('LA Data'!C27-'LA Data'!C$5)/'LA Data'!C$6))</f>
        <v>0.76649878531054128</v>
      </c>
      <c r="D24" s="117">
        <f>IF('LA Data'!D27="","",IF(D$5="Yes",('LA Data'!D$5-'LA Data'!D27)/'LA Data'!D$6, ('LA Data'!D27-'LA Data'!D$5)/'LA Data'!D$6))</f>
        <v>-0.18688799477677726</v>
      </c>
      <c r="E24" s="117">
        <f>IF('LA Data'!E27="","",IF(E$5="Yes",('LA Data'!E$5-'LA Data'!E27)/'LA Data'!E$6, ('LA Data'!E27-'LA Data'!E$5)/'LA Data'!E$6))</f>
        <v>1.4990256022955875E-2</v>
      </c>
      <c r="F24" s="117">
        <f>IF('LA Data'!F27="","",IF(F$5="Yes",('LA Data'!F$5-'LA Data'!F27)/'LA Data'!F$6, ('LA Data'!F27-'LA Data'!F$5)/'LA Data'!F$6))</f>
        <v>-0.1107245921868481</v>
      </c>
      <c r="G24" s="117">
        <f>IF('LA Data'!G27="","",IF(G$5="Yes",('LA Data'!G$5-'LA Data'!G27)/'LA Data'!G$6, ('LA Data'!G27-'LA Data'!G$5)/'LA Data'!G$6))</f>
        <v>0.69113878356937641</v>
      </c>
      <c r="H24" s="117">
        <f>IF('LA Data'!H27="","",IF(H$5="Yes",('LA Data'!H$5-'LA Data'!H27)/'LA Data'!H$6, ('LA Data'!H27-'LA Data'!H$5)/'LA Data'!H$6))</f>
        <v>-1.0636193786415871</v>
      </c>
      <c r="I24" s="117">
        <f>IF('LA Data'!I27="","",IF(I$5="Yes",('LA Data'!I$5-'LA Data'!I27)/'LA Data'!I$6, ('LA Data'!I27-'LA Data'!I$5)/'LA Data'!I$6))</f>
        <v>7.3808683296061224E-3</v>
      </c>
      <c r="J24" s="117">
        <f>IF('LA Data'!J27="","",IF(J$5="Yes",('LA Data'!J$5-'LA Data'!J27)/'LA Data'!J$6, ('LA Data'!J27-'LA Data'!J$5)/'LA Data'!J$6))</f>
        <v>0.94698626708654499</v>
      </c>
      <c r="K24" s="117">
        <f>IF('LA Data'!K27="","",IF(K$5="Yes",('LA Data'!K$5-'LA Data'!K27)/'LA Data'!K$6, ('LA Data'!K27-'LA Data'!K$5)/'LA Data'!K$6))</f>
        <v>-0.69671247508366074</v>
      </c>
      <c r="L24" s="117">
        <f>IF('LA Data'!L27="","",IF(L$5="Yes",('LA Data'!L$5-'LA Data'!L27)/'LA Data'!L$6, ('LA Data'!L27-'LA Data'!L$5)/'LA Data'!L$6))</f>
        <v>-0.41222150949091524</v>
      </c>
      <c r="M24" s="117">
        <f>IF('LA Data'!M27="","",IF(M$5="Yes",('LA Data'!M$5-'LA Data'!M27)/'LA Data'!M$6, ('LA Data'!M27-'LA Data'!M$5)/'LA Data'!M$6))</f>
        <v>0.33660873879630482</v>
      </c>
      <c r="N24" s="117">
        <f>IF('LA Data'!N27="","",IF(N$5="Yes",('LA Data'!N$5-'LA Data'!N27)/'LA Data'!N$6, ('LA Data'!N27-'LA Data'!N$5)/'LA Data'!N$6))</f>
        <v>-0.75952912623570978</v>
      </c>
      <c r="O24" s="117">
        <f>IF('LA Data'!O27="","",IF(O$5="Yes",('LA Data'!O$5-'LA Data'!O27)/'LA Data'!O$6, ('LA Data'!O27-'LA Data'!O$5)/'LA Data'!O$6))</f>
        <v>6.7693882327432481E-2</v>
      </c>
      <c r="P24" s="117">
        <f>IF('LA Data'!P27="","",IF(P$5="Yes",('LA Data'!P$5-'LA Data'!P27)/'LA Data'!P$6, ('LA Data'!P27-'LA Data'!P$5)/'LA Data'!P$6))</f>
        <v>-0.61115997460332605</v>
      </c>
      <c r="Q24" s="117">
        <f>IF('LA Data'!R27="","",IF(Q$5="Yes",('LA Data'!R$5-'LA Data'!R27)/'LA Data'!R$6,('LA Data'!R27-'LA Data'!R$5)/'LA Data'!R$6))</f>
        <v>-0.15228029341054622</v>
      </c>
      <c r="R24" s="117">
        <f>IF('LA Data'!S27="","",IF(R$5="Yes",('LA Data'!S$5-'LA Data'!S27)/'LA Data'!S$6,('LA Data'!S27-'LA Data'!S$5)/'LA Data'!S$6))</f>
        <v>0.69969636650306455</v>
      </c>
      <c r="S24" s="117">
        <f>IF('LA Data'!T27="","",IF(S$5="Yes",('LA Data'!T$5-'LA Data'!T27)/'LA Data'!T$6,('LA Data'!T27-'LA Data'!T$5)/'LA Data'!T$6))</f>
        <v>-0.10229522688708896</v>
      </c>
      <c r="T24" s="117">
        <f>IF('LA Data'!U27="","",IF(T$5="Yes",('LA Data'!U$5-'LA Data'!U27)/'LA Data'!U$6,('LA Data'!U27-'LA Data'!U$5)/'LA Data'!U$6))</f>
        <v>-0.47775888113968307</v>
      </c>
      <c r="U24" s="117">
        <f>IF('LA Data'!V27="","",IF(U$5="Yes",('LA Data'!V$5-'LA Data'!V27)/'LA Data'!V$6,('LA Data'!V27-'LA Data'!V$5)/'LA Data'!V$6))</f>
        <v>-0.61675915439928031</v>
      </c>
      <c r="V24" s="117">
        <f>IF('LA Data'!W27="","",IF(V$5="Yes",('LA Data'!W$5-'LA Data'!W27)/'LA Data'!W$6,('LA Data'!W27-'LA Data'!W$5)/'LA Data'!W$6))</f>
        <v>-0.66779359059794929</v>
      </c>
      <c r="W24" s="178">
        <f>IF('LA Data'!X27="","",IF(W$5="Yes",('LA Data'!X$5-'LA Data'!X27)/'LA Data'!X$6,('LA Data'!X27-'LA Data'!X$5)/'LA Data'!X$6))</f>
        <v>1.0837916655703819</v>
      </c>
      <c r="X24" s="117">
        <f>IF('LA Data'!Y27="","",IF(X$5="Yes",('LA Data'!Y$5-'LA Data'!Y27)/'LA Data'!Y$6,('LA Data'!Y27-'LA Data'!Y$5)/'LA Data'!Y$6))</f>
        <v>-5.0695437832553945E-2</v>
      </c>
      <c r="Y24" s="117">
        <f>IF('LA Data'!Z27="","",IF(Y$5="Yes",('LA Data'!Z$5-'LA Data'!Z27)/'LA Data'!Z$6, ('LA Data'!Z27-'LA Data'!Z$5)/'LA Data'!Z$6))</f>
        <v>-0.24113320330320204</v>
      </c>
      <c r="Z24" s="117">
        <f>IF('LA Data'!AA27="","",IF(Z$5="Yes",('LA Data'!AA$5-'LA Data'!AA27)/'LA Data'!AA$6, ('LA Data'!AA27-'LA Data'!AA$5)/'LA Data'!AA$6))</f>
        <v>-0.67704153560967684</v>
      </c>
    </row>
    <row r="25" spans="1:26" s="108" customFormat="1" ht="14.25" customHeight="1" x14ac:dyDescent="0.25">
      <c r="A25" s="108" t="s">
        <v>120</v>
      </c>
      <c r="B25" s="108" t="s">
        <v>121</v>
      </c>
      <c r="C25" s="117">
        <f>IF('LA Data'!C28="","",IF(C$5="Yes",('LA Data'!C$5-'LA Data'!C28)/'LA Data'!C$6, ('LA Data'!C28-'LA Data'!C$5)/'LA Data'!C$6))</f>
        <v>-3.5937652358932056E-3</v>
      </c>
      <c r="D25" s="117">
        <f>IF('LA Data'!D28="","",IF(D$5="Yes",('LA Data'!D$5-'LA Data'!D28)/'LA Data'!D$6, ('LA Data'!D28-'LA Data'!D$5)/'LA Data'!D$6))</f>
        <v>-0.18688799477677726</v>
      </c>
      <c r="E25" s="117">
        <f>IF('LA Data'!E28="","",IF(E$5="Yes",('LA Data'!E$5-'LA Data'!E28)/'LA Data'!E$6, ('LA Data'!E28-'LA Data'!E$5)/'LA Data'!E$6))</f>
        <v>-1.0289740027152583</v>
      </c>
      <c r="F25" s="117">
        <f>IF('LA Data'!F28="","",IF(F$5="Yes",('LA Data'!F$5-'LA Data'!F28)/'LA Data'!F$6, ('LA Data'!F28-'LA Data'!F$5)/'LA Data'!F$6))</f>
        <v>-0.89571237261597725</v>
      </c>
      <c r="G25" s="117">
        <f>IF('LA Data'!G28="","",IF(G$5="Yes",('LA Data'!G$5-'LA Data'!G28)/'LA Data'!G$6, ('LA Data'!G28-'LA Data'!G$5)/'LA Data'!G$6))</f>
        <v>-0.89208119659056095</v>
      </c>
      <c r="H25" s="117">
        <f>IF('LA Data'!H28="","",IF(H$5="Yes",('LA Data'!H$5-'LA Data'!H28)/'LA Data'!H$6, ('LA Data'!H28-'LA Data'!H$5)/'LA Data'!H$6))</f>
        <v>-2.3688962707873888</v>
      </c>
      <c r="I25" s="117">
        <f>IF('LA Data'!I28="","",IF(I$5="Yes",('LA Data'!I$5-'LA Data'!I28)/'LA Data'!I$6, ('LA Data'!I28-'LA Data'!I$5)/'LA Data'!I$6))</f>
        <v>-1.7545537813157672</v>
      </c>
      <c r="J25" s="117">
        <f>IF('LA Data'!J28="","",IF(J$5="Yes",('LA Data'!J$5-'LA Data'!J28)/'LA Data'!J$6, ('LA Data'!J28-'LA Data'!J$5)/'LA Data'!J$6))</f>
        <v>0.51763527695769918</v>
      </c>
      <c r="K25" s="117">
        <f>IF('LA Data'!K28="","",IF(K$5="Yes",('LA Data'!K$5-'LA Data'!K28)/'LA Data'!K$6, ('LA Data'!K28-'LA Data'!K$5)/'LA Data'!K$6))</f>
        <v>-2.1303321652640315</v>
      </c>
      <c r="L25" s="117">
        <f>IF('LA Data'!L28="","",IF(L$5="Yes",('LA Data'!L$5-'LA Data'!L28)/'LA Data'!L$6, ('LA Data'!L28-'LA Data'!L$5)/'LA Data'!L$6))</f>
        <v>1.2560378631224567</v>
      </c>
      <c r="M25" s="117">
        <f>IF('LA Data'!M28="","",IF(M$5="Yes",('LA Data'!M$5-'LA Data'!M28)/'LA Data'!M$6, ('LA Data'!M28-'LA Data'!M$5)/'LA Data'!M$6))</f>
        <v>-1.2321855109336135</v>
      </c>
      <c r="N25" s="117">
        <f>IF('LA Data'!N28="","",IF(N$5="Yes",('LA Data'!N$5-'LA Data'!N28)/'LA Data'!N$6, ('LA Data'!N28-'LA Data'!N$5)/'LA Data'!N$6))</f>
        <v>-0.95163158045404128</v>
      </c>
      <c r="O25" s="117">
        <f>IF('LA Data'!O28="","",IF(O$5="Yes",('LA Data'!O$5-'LA Data'!O28)/'LA Data'!O$6, ('LA Data'!O28-'LA Data'!O$5)/'LA Data'!O$6))</f>
        <v>0.14825079540515751</v>
      </c>
      <c r="P25" s="117">
        <f>IF('LA Data'!P28="","",IF(P$5="Yes",('LA Data'!P$5-'LA Data'!P28)/'LA Data'!P$6, ('LA Data'!P28-'LA Data'!P$5)/'LA Data'!P$6))</f>
        <v>0.60615206559972645</v>
      </c>
      <c r="Q25" s="117">
        <f>IF('LA Data'!R28="","",IF(Q$5="Yes",('LA Data'!R$5-'LA Data'!R28)/'LA Data'!R$6,('LA Data'!R28-'LA Data'!R$5)/'LA Data'!R$6))</f>
        <v>0.47757289065820407</v>
      </c>
      <c r="R25" s="117">
        <f>IF('LA Data'!S28="","",IF(R$5="Yes",('LA Data'!S$5-'LA Data'!S28)/'LA Data'!S$6,('LA Data'!S28-'LA Data'!S$5)/'LA Data'!S$6))</f>
        <v>-1.4179210343675304</v>
      </c>
      <c r="S25" s="117">
        <f>IF('LA Data'!T28="","",IF(S$5="Yes",('LA Data'!T$5-'LA Data'!T28)/'LA Data'!T$6,('LA Data'!T28-'LA Data'!T$5)/'LA Data'!T$6))</f>
        <v>-0.79742172819686985</v>
      </c>
      <c r="T25" s="117">
        <f>IF('LA Data'!U28="","",IF(T$5="Yes",('LA Data'!U$5-'LA Data'!U28)/'LA Data'!U$6,('LA Data'!U28-'LA Data'!U$5)/'LA Data'!U$6))</f>
        <v>-0.87981442643315211</v>
      </c>
      <c r="U25" s="117">
        <f>IF('LA Data'!V28="","",IF(U$5="Yes",('LA Data'!V$5-'LA Data'!V28)/'LA Data'!V$6,('LA Data'!V28-'LA Data'!V$5)/'LA Data'!V$6))</f>
        <v>-0.28706990490216977</v>
      </c>
      <c r="V25" s="117">
        <f>IF('LA Data'!W28="","",IF(V$5="Yes",('LA Data'!W$5-'LA Data'!W28)/'LA Data'!W$6,('LA Data'!W28-'LA Data'!W$5)/'LA Data'!W$6))</f>
        <v>-1.7575350896154955</v>
      </c>
      <c r="W25" s="178">
        <f>IF('LA Data'!X28="","",IF(W$5="Yes",('LA Data'!X$5-'LA Data'!X28)/'LA Data'!X$6,('LA Data'!X28-'LA Data'!X$5)/'LA Data'!X$6))</f>
        <v>-1.0195658820154496</v>
      </c>
      <c r="X25" s="117">
        <f>IF('LA Data'!Y28="","",IF(X$5="Yes",('LA Data'!Y$5-'LA Data'!Y28)/'LA Data'!Y$6,('LA Data'!Y28-'LA Data'!Y$5)/'LA Data'!Y$6))</f>
        <v>-0.6591844226207898</v>
      </c>
      <c r="Y25" s="117">
        <f>IF('LA Data'!Z28="","",IF(Y$5="Yes",('LA Data'!Z$5-'LA Data'!Z28)/'LA Data'!Z$6, ('LA Data'!Z28-'LA Data'!Z$5)/'LA Data'!Z$6))</f>
        <v>-0.60355785756653568</v>
      </c>
      <c r="Z25" s="117">
        <f>IF('LA Data'!AA28="","",IF(Z$5="Yes",('LA Data'!AA$5-'LA Data'!AA28)/'LA Data'!AA$6, ('LA Data'!AA28-'LA Data'!AA$5)/'LA Data'!AA$6))</f>
        <v>-0.75160558138166556</v>
      </c>
    </row>
    <row r="26" spans="1:26" s="108" customFormat="1" ht="14.25" customHeight="1" x14ac:dyDescent="0.25">
      <c r="A26" s="108" t="s">
        <v>122</v>
      </c>
      <c r="B26" s="108" t="s">
        <v>123</v>
      </c>
      <c r="C26" s="117">
        <f>IF('LA Data'!C29="","",IF(C$5="Yes",('LA Data'!C$5-'LA Data'!C29)/'LA Data'!C$6, ('LA Data'!C29-'LA Data'!C$5)/'LA Data'!C$6))</f>
        <v>1.5365913358569689</v>
      </c>
      <c r="D26" s="117">
        <f>IF('LA Data'!D29="","",IF(D$5="Yes",('LA Data'!D$5-'LA Data'!D29)/'LA Data'!D$6, ('LA Data'!D29-'LA Data'!D$5)/'LA Data'!D$6))</f>
        <v>2.4369089762266656</v>
      </c>
      <c r="E26" s="117">
        <f>IF('LA Data'!E29="","",IF(E$5="Yes",('LA Data'!E$5-'LA Data'!E29)/'LA Data'!E$6, ('LA Data'!E29-'LA Data'!E$5)/'LA Data'!E$6))</f>
        <v>1.8620039445597814</v>
      </c>
      <c r="F26" s="117">
        <f>IF('LA Data'!F29="","",IF(F$5="Yes",('LA Data'!F$5-'LA Data'!F29)/'LA Data'!F$6, ('LA Data'!F29-'LA Data'!F$5)/'LA Data'!F$6))</f>
        <v>0.63294804190390674</v>
      </c>
      <c r="G26" s="117">
        <f>IF('LA Data'!G29="","",IF(G$5="Yes",('LA Data'!G$5-'LA Data'!G29)/'LA Data'!G$6, ('LA Data'!G29-'LA Data'!G$5)/'LA Data'!G$6))</f>
        <v>1.0390678248028926</v>
      </c>
      <c r="H26" s="117">
        <f>IF('LA Data'!H29="","",IF(H$5="Yes",('LA Data'!H$5-'LA Data'!H29)/'LA Data'!H$6, ('LA Data'!H29-'LA Data'!H$5)/'LA Data'!H$6))</f>
        <v>-0.59906770695775191</v>
      </c>
      <c r="I26" s="117">
        <f>IF('LA Data'!I29="","",IF(I$5="Yes",('LA Data'!I$5-'LA Data'!I29)/'LA Data'!I$6, ('LA Data'!I29-'LA Data'!I$5)/'LA Data'!I$6))</f>
        <v>1.4688305389656908</v>
      </c>
      <c r="J26" s="117">
        <f>IF('LA Data'!J29="","",IF(J$5="Yes",('LA Data'!J$5-'LA Data'!J29)/'LA Data'!J$6, ('LA Data'!J29-'LA Data'!J$5)/'LA Data'!J$6))</f>
        <v>0.3997742208438988</v>
      </c>
      <c r="K26" s="117">
        <f>IF('LA Data'!K29="","",IF(K$5="Yes",('LA Data'!K$5-'LA Data'!K29)/'LA Data'!K$6, ('LA Data'!K29-'LA Data'!K$5)/'LA Data'!K$6))</f>
        <v>0.72971084722512369</v>
      </c>
      <c r="L26" s="117">
        <f>IF('LA Data'!L29="","",IF(L$5="Yes",('LA Data'!L$5-'LA Data'!L29)/'LA Data'!L$6, ('LA Data'!L29-'LA Data'!L$5)/'LA Data'!L$6))</f>
        <v>2.3323342325504388</v>
      </c>
      <c r="M26" s="117">
        <f>IF('LA Data'!M29="","",IF(M$5="Yes",('LA Data'!M$5-'LA Data'!M29)/'LA Data'!M$6, ('LA Data'!M29-'LA Data'!M$5)/'LA Data'!M$6))</f>
        <v>1.6558681824163564</v>
      </c>
      <c r="N26" s="117">
        <f>IF('LA Data'!N29="","",IF(N$5="Yes",('LA Data'!N$5-'LA Data'!N29)/'LA Data'!N$6, ('LA Data'!N29-'LA Data'!N$5)/'LA Data'!N$6))</f>
        <v>2.1980743805720846</v>
      </c>
      <c r="O26" s="117">
        <f>IF('LA Data'!O29="","",IF(O$5="Yes",('LA Data'!O$5-'LA Data'!O29)/'LA Data'!O$6, ('LA Data'!O29-'LA Data'!O$5)/'LA Data'!O$6))</f>
        <v>1.6551115158436811</v>
      </c>
      <c r="P26" s="117">
        <f>IF('LA Data'!P29="","",IF(P$5="Yes",('LA Data'!P$5-'LA Data'!P29)/'LA Data'!P$6, ('LA Data'!P29-'LA Data'!P$5)/'LA Data'!P$6))</f>
        <v>1.4705156444421303</v>
      </c>
      <c r="Q26" s="117">
        <f>IF('LA Data'!R29="","",IF(Q$5="Yes",('LA Data'!R$5-'LA Data'!R29)/'LA Data'!R$6,('LA Data'!R29-'LA Data'!R$5)/'LA Data'!R$6))</f>
        <v>0.97848460231492429</v>
      </c>
      <c r="R26" s="117"/>
      <c r="S26" s="117">
        <f>IF('LA Data'!T29="","",IF(S$5="Yes",('LA Data'!T$5-'LA Data'!T29)/'LA Data'!T$6,('LA Data'!T29-'LA Data'!T$5)/'LA Data'!T$6))</f>
        <v>-1.8260597490309778</v>
      </c>
      <c r="T26" s="117">
        <f>IF('LA Data'!U29="","",IF(T$5="Yes",('LA Data'!U$5-'LA Data'!U29)/'LA Data'!U$6,('LA Data'!U29-'LA Data'!U$5)/'LA Data'!U$6))</f>
        <v>0.97541366573431465</v>
      </c>
      <c r="U26" s="117">
        <f>IF('LA Data'!V29="","",IF(U$5="Yes",('LA Data'!V$5-'LA Data'!V29)/'LA Data'!V$6,('LA Data'!V29-'LA Data'!V$5)/'LA Data'!V$6))</f>
        <v>2.1117131233227835</v>
      </c>
      <c r="V26" s="117">
        <f>IF('LA Data'!W29="","",IF(V$5="Yes",('LA Data'!W$5-'LA Data'!W29)/'LA Data'!W$6,('LA Data'!W29-'LA Data'!W$5)/'LA Data'!W$6))</f>
        <v>0.63989620822310622</v>
      </c>
      <c r="W26" s="178">
        <f>IF('LA Data'!X29="","",IF(W$5="Yes",('LA Data'!X$5-'LA Data'!X29)/'LA Data'!X$6,('LA Data'!X29-'LA Data'!X$5)/'LA Data'!X$6))</f>
        <v>-1.0195658820154496</v>
      </c>
      <c r="X26" s="117">
        <f>IF('LA Data'!Y29="","",IF(X$5="Yes",('LA Data'!Y$5-'LA Data'!Y29)/'LA Data'!Y$6,('LA Data'!Y29-'LA Data'!Y$5)/'LA Data'!Y$6))</f>
        <v>0.83241471128228661</v>
      </c>
      <c r="Y26" s="117">
        <f>IF('LA Data'!Z29="","",IF(Y$5="Yes",('LA Data'!Z$5-'LA Data'!Z29)/'LA Data'!Z$6, ('LA Data'!Z29-'LA Data'!Z$5)/'LA Data'!Z$6))</f>
        <v>0.91862569033946573</v>
      </c>
      <c r="Z26" s="117">
        <f>IF('LA Data'!AA29="","",IF(Z$5="Yes",('LA Data'!AA$5-'LA Data'!AA29)/'LA Data'!AA$6, ('LA Data'!AA29-'LA Data'!AA$5)/'LA Data'!AA$6))</f>
        <v>1.820853997751998</v>
      </c>
    </row>
    <row r="27" spans="1:26" s="108" customFormat="1" ht="14.25" customHeight="1" x14ac:dyDescent="0.25">
      <c r="A27" s="108" t="s">
        <v>124</v>
      </c>
      <c r="B27" s="108" t="s">
        <v>125</v>
      </c>
      <c r="C27" s="117">
        <f>IF('LA Data'!C30="","",IF(C$5="Yes",('LA Data'!C$5-'LA Data'!C30)/'LA Data'!C$6, ('LA Data'!C30-'LA Data'!C$5)/'LA Data'!C$6))</f>
        <v>-0.92770482589160363</v>
      </c>
      <c r="D27" s="117">
        <f>IF('LA Data'!D30="","",IF(D$5="Yes",('LA Data'!D$5-'LA Data'!D30)/'LA Data'!D$6, ('LA Data'!D30-'LA Data'!D$5)/'LA Data'!D$6))</f>
        <v>-0.67021901575109777</v>
      </c>
      <c r="E27" s="117">
        <f>IF('LA Data'!E30="","",IF(E$5="Yes",('LA Data'!E$5-'LA Data'!E30)/'LA Data'!E$6, ('LA Data'!E30-'LA Data'!E$5)/'LA Data'!E$6))</f>
        <v>-1.5108036605944279</v>
      </c>
      <c r="F27" s="117">
        <f>IF('LA Data'!F30="","",IF(F$5="Yes",('LA Data'!F$5-'LA Data'!F30)/'LA Data'!F$6, ('LA Data'!F30-'LA Data'!F$5)/'LA Data'!F$6))</f>
        <v>0.34374201753528077</v>
      </c>
      <c r="G27" s="117">
        <f>IF('LA Data'!G30="","",IF(G$5="Yes",('LA Data'!G$5-'LA Data'!G30)/'LA Data'!G$6, ('LA Data'!G30-'LA Data'!G$5)/'LA Data'!G$6))</f>
        <v>-1.3736737499449669</v>
      </c>
      <c r="H27" s="117">
        <f>IF('LA Data'!H30="","",IF(H$5="Yes",('LA Data'!H$5-'LA Data'!H30)/'LA Data'!H$6, ('LA Data'!H30-'LA Data'!H$5)/'LA Data'!H$6))</f>
        <v>-1.5077760988856448</v>
      </c>
      <c r="I27" s="117">
        <f>IF('LA Data'!I30="","",IF(I$5="Yes",('LA Data'!I$5-'LA Data'!I30)/'LA Data'!I$6, ('LA Data'!I30-'LA Data'!I$5)/'LA Data'!I$6))</f>
        <v>-0.98968292565576022</v>
      </c>
      <c r="J27" s="117">
        <f>IF('LA Data'!J30="","",IF(J$5="Yes",('LA Data'!J$5-'LA Data'!J30)/'LA Data'!J$6, ('LA Data'!J30-'LA Data'!J$5)/'LA Data'!J$6))</f>
        <v>8.8284286828854086E-2</v>
      </c>
      <c r="K27" s="117">
        <f>IF('LA Data'!K30="","",IF(K$5="Yes",('LA Data'!K$5-'LA Data'!K30)/'LA Data'!K$6, ('LA Data'!K30-'LA Data'!K$5)/'LA Data'!K$6))</f>
        <v>-1.4188817674986978</v>
      </c>
      <c r="L27" s="117">
        <f>IF('LA Data'!L30="","",IF(L$5="Yes",('LA Data'!L$5-'LA Data'!L30)/'LA Data'!L$6, ('LA Data'!L30-'LA Data'!L$5)/'LA Data'!L$6))</f>
        <v>-0.14314741713391971</v>
      </c>
      <c r="M27" s="117">
        <f>IF('LA Data'!M30="","",IF(M$5="Yes",('LA Data'!M$5-'LA Data'!M30)/'LA Data'!M$6, ('LA Data'!M30-'LA Data'!M$5)/'LA Data'!M$6))</f>
        <v>-0.29835408407567321</v>
      </c>
      <c r="N27" s="117">
        <f>IF('LA Data'!N30="","",IF(N$5="Yes",('LA Data'!N$5-'LA Data'!N30)/'LA Data'!N$6, ('LA Data'!N30-'LA Data'!N$5)/'LA Data'!N$6))</f>
        <v>-1.6734850192713955</v>
      </c>
      <c r="O27" s="117">
        <f>IF('LA Data'!O30="","",IF(O$5="Yes",('LA Data'!O$5-'LA Data'!O30)/'LA Data'!O$6, ('LA Data'!O30-'LA Data'!O$5)/'LA Data'!O$6))</f>
        <v>-1.1022997775273875</v>
      </c>
      <c r="P27" s="117">
        <f>IF('LA Data'!P30="","",IF(P$5="Yes",('LA Data'!P$5-'LA Data'!P30)/'LA Data'!P$6, ('LA Data'!P30-'LA Data'!P$5)/'LA Data'!P$6))</f>
        <v>-8.5338797474196218E-2</v>
      </c>
      <c r="Q27" s="117">
        <f>IF('LA Data'!R30="","",IF(Q$5="Yes",('LA Data'!R$5-'LA Data'!R30)/'LA Data'!R$6,('LA Data'!R30-'LA Data'!R$5)/'LA Data'!R$6))</f>
        <v>-0.70636749512781749</v>
      </c>
      <c r="R27" s="117">
        <f>IF('LA Data'!S30="","",IF(R$5="Yes",('LA Data'!S$5-'LA Data'!S30)/'LA Data'!S$6,('LA Data'!S30-'LA Data'!S$5)/'LA Data'!S$6))</f>
        <v>-0.52666275127154905</v>
      </c>
      <c r="S27" s="117">
        <f>IF('LA Data'!T30="","",IF(S$5="Yes",('LA Data'!T$5-'LA Data'!T30)/'LA Data'!T$6,('LA Data'!T30-'LA Data'!T$5)/'LA Data'!T$6))</f>
        <v>-0.59796188900890779</v>
      </c>
      <c r="T27" s="117">
        <f>IF('LA Data'!U30="","",IF(T$5="Yes",('LA Data'!U$5-'LA Data'!U30)/'LA Data'!U$6,('LA Data'!U30-'LA Data'!U$5)/'LA Data'!U$6))</f>
        <v>-0.85828445466925229</v>
      </c>
      <c r="U27" s="117">
        <f>IF('LA Data'!V30="","",IF(U$5="Yes",('LA Data'!V$5-'LA Data'!V30)/'LA Data'!V$6,('LA Data'!V30-'LA Data'!V$5)/'LA Data'!V$6))</f>
        <v>0.70404770159092023</v>
      </c>
      <c r="V27" s="117">
        <f>IF('LA Data'!W30="","",IF(V$5="Yes",('LA Data'!W$5-'LA Data'!W30)/'LA Data'!W$6,('LA Data'!W30-'LA Data'!W$5)/'LA Data'!W$6))</f>
        <v>0.35656341847854328</v>
      </c>
      <c r="W27" s="178">
        <f>IF('LA Data'!X30="","",IF(W$5="Yes",('LA Data'!X$5-'LA Data'!X30)/'LA Data'!X$6,('LA Data'!X30-'LA Data'!X$5)/'LA Data'!X$6))</f>
        <v>-0.19113145511892826</v>
      </c>
      <c r="X27" s="117">
        <f>IF('LA Data'!Y30="","",IF(X$5="Yes",('LA Data'!Y$5-'LA Data'!Y30)/'LA Data'!Y$6,('LA Data'!Y30-'LA Data'!Y$5)/'LA Data'!Y$6))</f>
        <v>-1.8591978741438189</v>
      </c>
      <c r="Y27" s="117">
        <f>IF('LA Data'!Z30="","",IF(Y$5="Yes",('LA Data'!Z$5-'LA Data'!Z30)/'LA Data'!Z$6, ('LA Data'!Z30-'LA Data'!Z$5)/'LA Data'!Z$6))</f>
        <v>-9.6163341597868573E-2</v>
      </c>
      <c r="Z27" s="117">
        <f>IF('LA Data'!AA30="","",IF(Z$5="Yes",('LA Data'!AA$5-'LA Data'!AA30)/'LA Data'!AA$6, ('LA Data'!AA30-'LA Data'!AA$5)/'LA Data'!AA$6))</f>
        <v>-0.86345165003965185</v>
      </c>
    </row>
    <row r="28" spans="1:26" s="108" customFormat="1" ht="14.25" customHeight="1" x14ac:dyDescent="0.25">
      <c r="A28" s="108" t="s">
        <v>126</v>
      </c>
      <c r="B28" s="108" t="s">
        <v>127</v>
      </c>
      <c r="C28" s="117">
        <f>IF('LA Data'!C31="","",IF(C$5="Yes",('LA Data'!C$5-'LA Data'!C31)/'LA Data'!C$6, ('LA Data'!C31-'LA Data'!C$5)/'LA Data'!C$6))</f>
        <v>1.0745358055291137</v>
      </c>
      <c r="D28" s="117">
        <f>IF('LA Data'!D31="","",IF(D$5="Yes",('LA Data'!D$5-'LA Data'!D31)/'LA Data'!D$6, ('LA Data'!D31-'LA Data'!D$5)/'LA Data'!D$6))</f>
        <v>0.64167946975062673</v>
      </c>
      <c r="E28" s="117">
        <f>IF('LA Data'!E31="","",IF(E$5="Yes",('LA Data'!E$5-'LA Data'!E31)/'LA Data'!E$6, ('LA Data'!E31-'LA Data'!E$5)/'LA Data'!E$6))</f>
        <v>0.81803968582157438</v>
      </c>
      <c r="F28" s="117">
        <f>IF('LA Data'!F31="","",IF(F$5="Yes",('LA Data'!F$5-'LA Data'!F31)/'LA Data'!F$6, ('LA Data'!F31-'LA Data'!F$5)/'LA Data'!F$6))</f>
        <v>5.4535993166652967E-2</v>
      </c>
      <c r="G28" s="117">
        <f>IF('LA Data'!G31="","",IF(G$5="Yes",('LA Data'!G$5-'LA Data'!G31)/'LA Data'!G$6, ('LA Data'!G31-'LA Data'!G$5)/'LA Data'!G$6))</f>
        <v>-4.5712668592874296E-2</v>
      </c>
      <c r="H28" s="117">
        <f>IF('LA Data'!H31="","",IF(H$5="Yes",('LA Data'!H$5-'LA Data'!H31)/'LA Data'!H$6, ('LA Data'!H31-'LA Data'!H$5)/'LA Data'!H$6))</f>
        <v>-0.71917130988088851</v>
      </c>
      <c r="I28" s="117">
        <f>IF('LA Data'!I31="","",IF(I$5="Yes",('LA Data'!I$5-'LA Data'!I31)/'LA Data'!I$6, ('LA Data'!I31-'LA Data'!I$5)/'LA Data'!I$6))</f>
        <v>0.75859331585282719</v>
      </c>
      <c r="J28" s="117">
        <f>IF('LA Data'!J31="","",IF(J$5="Yes",('LA Data'!J$5-'LA Data'!J31)/'LA Data'!J$6, ('LA Data'!J31-'LA Data'!J$5)/'LA Data'!J$6))</f>
        <v>-5.0623386448125293E-2</v>
      </c>
      <c r="K28" s="117">
        <f>IF('LA Data'!K31="","",IF(K$5="Yes",('LA Data'!K$5-'LA Data'!K31)/'LA Data'!K$6, ('LA Data'!K31-'LA Data'!K$5)/'LA Data'!K$6))</f>
        <v>0.63594515010642672</v>
      </c>
      <c r="L28" s="117">
        <f>IF('LA Data'!L31="","",IF(L$5="Yes",('LA Data'!L$5-'LA Data'!L31)/'LA Data'!L$6, ('LA Data'!L31-'LA Data'!L$5)/'LA Data'!L$6))</f>
        <v>0.28737113063727254</v>
      </c>
      <c r="M28" s="117">
        <f>IF('LA Data'!M31="","",IF(M$5="Yes",('LA Data'!M$5-'LA Data'!M31)/'LA Data'!M$6, ('LA Data'!M31-'LA Data'!M$5)/'LA Data'!M$6))</f>
        <v>1.2877239182986069</v>
      </c>
      <c r="N28" s="117">
        <f>IF('LA Data'!N31="","",IF(N$5="Yes",('LA Data'!N$5-'LA Data'!N31)/'LA Data'!N$6, ('LA Data'!N31-'LA Data'!N$5)/'LA Data'!N$6))</f>
        <v>1.4181953855200438</v>
      </c>
      <c r="O28" s="117">
        <f>IF('LA Data'!O31="","",IF(O$5="Yes",('LA Data'!O$5-'LA Data'!O31)/'LA Data'!O$6, ('LA Data'!O31-'LA Data'!O$5)/'LA Data'!O$6))</f>
        <v>0.12948082126779342</v>
      </c>
      <c r="P28" s="117">
        <f>IF('LA Data'!P31="","",IF(P$5="Yes",('LA Data'!P$5-'LA Data'!P31)/'LA Data'!P$6, ('LA Data'!P31-'LA Data'!P$5)/'LA Data'!P$6))</f>
        <v>1.5713580619737444</v>
      </c>
      <c r="Q28" s="117">
        <f>IF('LA Data'!R31="","",IF(Q$5="Yes",('LA Data'!R$5-'LA Data'!R31)/'LA Data'!R$6,('LA Data'!R31-'LA Data'!R$5)/'LA Data'!R$6))</f>
        <v>1.2577805012465901</v>
      </c>
      <c r="R28" s="117"/>
      <c r="S28" s="117">
        <f>IF('LA Data'!T31="","",IF(S$5="Yes",('LA Data'!T$5-'LA Data'!T31)/'LA Data'!T$6,('LA Data'!T31-'LA Data'!T$5)/'LA Data'!T$6))</f>
        <v>-3.8378943059388546</v>
      </c>
      <c r="T28" s="117">
        <f>IF('LA Data'!U31="","",IF(T$5="Yes",('LA Data'!U$5-'LA Data'!U31)/'LA Data'!U$6,('LA Data'!U31-'LA Data'!U$5)/'LA Data'!U$6))</f>
        <v>1.5935085147056409</v>
      </c>
      <c r="U28" s="117">
        <f>IF('LA Data'!V31="","",IF(U$5="Yes",('LA Data'!V$5-'LA Data'!V31)/'LA Data'!V$6,('LA Data'!V31-'LA Data'!V$5)/'LA Data'!V$6))</f>
        <v>2.421772313097446</v>
      </c>
      <c r="V28" s="117">
        <f>IF('LA Data'!W31="","",IF(V$5="Yes",('LA Data'!W$5-'LA Data'!W31)/'LA Data'!W$6,('LA Data'!W31-'LA Data'!W$5)/'LA Data'!W$6))</f>
        <v>1.9475860070441617</v>
      </c>
      <c r="W28" s="178">
        <f>IF('LA Data'!X31="","",IF(W$5="Yes",('LA Data'!X$5-'LA Data'!X31)/'LA Data'!X$6,('LA Data'!X31-'LA Data'!X$5)/'LA Data'!X$6))</f>
        <v>1.1156321849609789</v>
      </c>
      <c r="X28" s="117">
        <f>IF('LA Data'!Y31="","",IF(X$5="Yes",('LA Data'!Y$5-'LA Data'!Y31)/'LA Data'!Y$6,('LA Data'!Y31-'LA Data'!Y$5)/'LA Data'!Y$6))</f>
        <v>0.65285895843050468</v>
      </c>
      <c r="Y28" s="117">
        <f>IF('LA Data'!Z31="","",IF(Y$5="Yes",('LA Data'!Z$5-'LA Data'!Z31)/'LA Data'!Z$6, ('LA Data'!Z31-'LA Data'!Z$5)/'LA Data'!Z$6))</f>
        <v>4.8806520107464897E-2</v>
      </c>
      <c r="Z28" s="117">
        <f>IF('LA Data'!AA31="","",IF(Z$5="Yes",('LA Data'!AA$5-'LA Data'!AA31)/'LA Data'!AA$6, ('LA Data'!AA31-'LA Data'!AA$5)/'LA Data'!AA$6))</f>
        <v>0.44141915097017698</v>
      </c>
    </row>
    <row r="29" spans="1:26" s="108" customFormat="1" ht="14.25" customHeight="1" x14ac:dyDescent="0.25">
      <c r="A29" s="108" t="s">
        <v>128</v>
      </c>
      <c r="B29" s="108" t="s">
        <v>129</v>
      </c>
      <c r="C29" s="117">
        <f>IF('LA Data'!C32="","",IF(C$5="Yes",('LA Data'!C$5-'LA Data'!C32)/'LA Data'!C$6, ('LA Data'!C32-'LA Data'!C$5)/'LA Data'!C$6))</f>
        <v>-0.69667706072767943</v>
      </c>
      <c r="D29" s="117">
        <f>IF('LA Data'!D32="","",IF(D$5="Yes",('LA Data'!D$5-'LA Data'!D32)/'LA Data'!D$6, ('LA Data'!D32-'LA Data'!D$5)/'LA Data'!D$6))</f>
        <v>0.22739573748692168</v>
      </c>
      <c r="E29" s="117">
        <f>IF('LA Data'!E32="","",IF(E$5="Yes",('LA Data'!E$5-'LA Data'!E32)/'LA Data'!E$6, ('LA Data'!E32-'LA Data'!E$5)/'LA Data'!E$6))</f>
        <v>0.25590508496253717</v>
      </c>
      <c r="F29" s="117">
        <f>IF('LA Data'!F32="","",IF(F$5="Yes",('LA Data'!F$5-'LA Data'!F32)/'LA Data'!F$6, ('LA Data'!F32-'LA Data'!F$5)/'LA Data'!F$6))</f>
        <v>0.75689348091903341</v>
      </c>
      <c r="G29" s="117">
        <f>IF('LA Data'!G32="","",IF(G$5="Yes",('LA Data'!G$5-'LA Data'!G32)/'LA Data'!G$6, ('LA Data'!G32-'LA Data'!G$5)/'LA Data'!G$6))</f>
        <v>0.30893764008376301</v>
      </c>
      <c r="H29" s="117">
        <f>IF('LA Data'!H32="","",IF(H$5="Yes",('LA Data'!H$5-'LA Data'!H32)/'LA Data'!H$6, ('LA Data'!H32-'LA Data'!H$5)/'LA Data'!H$6))</f>
        <v>0.25752025351293262</v>
      </c>
      <c r="I29" s="117">
        <f>IF('LA Data'!I32="","",IF(I$5="Yes",('LA Data'!I$5-'LA Data'!I32)/'LA Data'!I$6, ('LA Data'!I32-'LA Data'!I$5)/'LA Data'!I$6))</f>
        <v>-0.10188639676468068</v>
      </c>
      <c r="J29" s="117">
        <f>IF('LA Data'!J32="","",IF(J$5="Yes",('LA Data'!J$5-'LA Data'!J32)/'LA Data'!J$6, ('LA Data'!J32-'LA Data'!J$5)/'LA Data'!J$6))</f>
        <v>0.78703197664638735</v>
      </c>
      <c r="K29" s="117">
        <f>IF('LA Data'!K32="","",IF(K$5="Yes",('LA Data'!K$5-'LA Data'!K32)/'LA Data'!K$6, ('LA Data'!K32-'LA Data'!K$5)/'LA Data'!K$6))</f>
        <v>-1.9077817510139393E-2</v>
      </c>
      <c r="L29" s="117">
        <f>IF('LA Data'!L32="","",IF(L$5="Yes",('LA Data'!L$5-'LA Data'!L32)/'LA Data'!L$6, ('LA Data'!L32-'LA Data'!L$5)/'LA Data'!L$6))</f>
        <v>1.0945934077082591</v>
      </c>
      <c r="M29" s="117">
        <f>IF('LA Data'!M32="","",IF(M$5="Yes",('LA Data'!M$5-'LA Data'!M32)/'LA Data'!M$6, ('LA Data'!M32-'LA Data'!M$5)/'LA Data'!M$6))</f>
        <v>-0.51955831890813442</v>
      </c>
      <c r="N29" s="117">
        <f>IF('LA Data'!N32="","",IF(N$5="Yes",('LA Data'!N$5-'LA Data'!N32)/'LA Data'!N$6, ('LA Data'!N32-'LA Data'!N$5)/'LA Data'!N$6))</f>
        <v>-1.0955140814899724</v>
      </c>
      <c r="O29" s="117">
        <f>IF('LA Data'!O32="","",IF(O$5="Yes",('LA Data'!O$5-'LA Data'!O32)/'LA Data'!O$6, ('LA Data'!O32-'LA Data'!O$5)/'LA Data'!O$6))</f>
        <v>-1.2382837631413717</v>
      </c>
      <c r="P29" s="117">
        <f>IF('LA Data'!P32="","",IF(P$5="Yes",('LA Data'!P$5-'LA Data'!P32)/'LA Data'!P$6, ('LA Data'!P32-'LA Data'!P$5)/'LA Data'!P$6))</f>
        <v>0.77902478136820763</v>
      </c>
      <c r="Q29" s="117">
        <f>IF('LA Data'!R32="","",IF(Q$5="Yes",('LA Data'!R$5-'LA Data'!R32)/'LA Data'!R$6,('LA Data'!R32-'LA Data'!R$5)/'LA Data'!R$6))</f>
        <v>0.88629636727969074</v>
      </c>
      <c r="R29" s="117">
        <f>IF('LA Data'!S32="","",IF(R$5="Yes",('LA Data'!S$5-'LA Data'!S32)/'LA Data'!S$6,('LA Data'!S32-'LA Data'!S$5)/'LA Data'!S$6))</f>
        <v>-0.80555613968225337</v>
      </c>
      <c r="S29" s="117">
        <f>IF('LA Data'!T32="","",IF(S$5="Yes",('LA Data'!T$5-'LA Data'!T32)/'LA Data'!T$6,('LA Data'!T32-'LA Data'!T$5)/'LA Data'!T$6))</f>
        <v>0.55472283289451396</v>
      </c>
      <c r="T29" s="117">
        <f>IF('LA Data'!U32="","",IF(T$5="Yes",('LA Data'!U$5-'LA Data'!U32)/'LA Data'!U$6,('LA Data'!U32-'LA Data'!U$5)/'LA Data'!U$6))</f>
        <v>0.97227898112651445</v>
      </c>
      <c r="U29" s="117">
        <f>IF('LA Data'!V32="","",IF(U$5="Yes",('LA Data'!V$5-'LA Data'!V32)/'LA Data'!V$6,('LA Data'!V32-'LA Data'!V$5)/'LA Data'!V$6))</f>
        <v>-0.48318155953608516</v>
      </c>
      <c r="V29" s="117">
        <f>IF('LA Data'!W32="","",IF(V$5="Yes",('LA Data'!W$5-'LA Data'!W32)/'LA Data'!W$6,('LA Data'!W32-'LA Data'!W$5)/'LA Data'!W$6))</f>
        <v>1.1411772977711769</v>
      </c>
      <c r="W29" s="178">
        <f>IF('LA Data'!X32="","",IF(W$5="Yes",('LA Data'!X$5-'LA Data'!X32)/'LA Data'!X$6,('LA Data'!X32-'LA Data'!X$5)/'LA Data'!X$6))</f>
        <v>-1.0195658820154496</v>
      </c>
      <c r="X29" s="117">
        <f>IF('LA Data'!Y32="","",IF(X$5="Yes",('LA Data'!Y$5-'LA Data'!Y32)/'LA Data'!Y$6,('LA Data'!Y32-'LA Data'!Y$5)/'LA Data'!Y$6))</f>
        <v>0.79858074034104087</v>
      </c>
      <c r="Y29" s="117">
        <f>IF('LA Data'!Z32="","",IF(Y$5="Yes",('LA Data'!Z$5-'LA Data'!Z32)/'LA Data'!Z$6, ('LA Data'!Z32-'LA Data'!Z$5)/'LA Data'!Z$6))</f>
        <v>0.48371610522346531</v>
      </c>
      <c r="Z29" s="117">
        <f>IF('LA Data'!AA32="","",IF(Z$5="Yes",('LA Data'!AA$5-'LA Data'!AA32)/'LA Data'!AA$6, ('LA Data'!AA32-'LA Data'!AA$5)/'LA Data'!AA$6))</f>
        <v>0.44141915097017698</v>
      </c>
    </row>
    <row r="30" spans="1:26" s="108" customFormat="1" ht="14.25" customHeight="1" x14ac:dyDescent="0.25">
      <c r="A30" s="108" t="s">
        <v>130</v>
      </c>
      <c r="B30" s="108" t="s">
        <v>131</v>
      </c>
      <c r="C30" s="117">
        <f>IF('LA Data'!C33="","",IF(C$5="Yes",('LA Data'!C$5-'LA Data'!C33)/'LA Data'!C$6, ('LA Data'!C33-'LA Data'!C$5)/'LA Data'!C$6))</f>
        <v>-1.5437788663287484</v>
      </c>
      <c r="D30" s="117">
        <f>IF('LA Data'!D33="","",IF(D$5="Yes",('LA Data'!D$5-'LA Data'!D33)/'LA Data'!D$6, ('LA Data'!D33-'LA Data'!D$5)/'LA Data'!D$6))</f>
        <v>-1.2225973254360338</v>
      </c>
      <c r="E30" s="117">
        <f>IF('LA Data'!E33="","",IF(E$5="Yes",('LA Data'!E$5-'LA Data'!E33)/'LA Data'!E$6, ('LA Data'!E33-'LA Data'!E$5)/'LA Data'!E$6))</f>
        <v>-2.8759876912520839</v>
      </c>
      <c r="F30" s="117">
        <f>IF('LA Data'!F33="","",IF(F$5="Yes",('LA Data'!F$5-'LA Data'!F33)/'LA Data'!F$6, ('LA Data'!F33-'LA Data'!F$5)/'LA Data'!F$6))</f>
        <v>0.59163289556553234</v>
      </c>
      <c r="G30" s="117">
        <f>IF('LA Data'!G33="","",IF(G$5="Yes",('LA Data'!G$5-'LA Data'!G33)/'LA Data'!G$6, ('LA Data'!G33-'LA Data'!G$5)/'LA Data'!G$6))</f>
        <v>-1.4660128447530939E-2</v>
      </c>
      <c r="H30" s="117">
        <f>IF('LA Data'!H33="","",IF(H$5="Yes",('LA Data'!H$5-'LA Data'!H33)/'LA Data'!H$6, ('LA Data'!H33-'LA Data'!H$5)/'LA Data'!H$6))</f>
        <v>-1.5327032617564846</v>
      </c>
      <c r="I30" s="117">
        <f>IF('LA Data'!I33="","",IF(I$5="Yes",('LA Data'!I$5-'LA Data'!I33)/'LA Data'!I$6, ('LA Data'!I33-'LA Data'!I$5)/'LA Data'!I$6))</f>
        <v>-0.32042092695325392</v>
      </c>
      <c r="J30" s="117">
        <f>IF('LA Data'!J33="","",IF(J$5="Yes",('LA Data'!J$5-'LA Data'!J33)/'LA Data'!J$6, ('LA Data'!J33-'LA Data'!J$5)/'LA Data'!J$6))</f>
        <v>-0.5894167858254995</v>
      </c>
      <c r="K30" s="117">
        <f>IF('LA Data'!K33="","",IF(K$5="Yes",('LA Data'!K$5-'LA Data'!K33)/'LA Data'!K$6, ('LA Data'!K33-'LA Data'!K$5)/'LA Data'!K$6))</f>
        <v>-1.0164490662045813</v>
      </c>
      <c r="L30" s="117">
        <f>IF('LA Data'!L33="","",IF(L$5="Yes",('LA Data'!L$5-'LA Data'!L33)/'LA Data'!L$6, ('LA Data'!L33-'LA Data'!L$5)/'LA Data'!L$6))</f>
        <v>1.3636675000652547</v>
      </c>
      <c r="M30" s="117">
        <f>IF('LA Data'!M33="","",IF(M$5="Yes",('LA Data'!M$5-'LA Data'!M33)/'LA Data'!M$6, ('LA Data'!M33-'LA Data'!M$5)/'LA Data'!M$6))</f>
        <v>-1.5773030865147268</v>
      </c>
      <c r="N30" s="117">
        <f>IF('LA Data'!N33="","",IF(N$5="Yes",('LA Data'!N$5-'LA Data'!N33)/'LA Data'!N$6, ('LA Data'!N33-'LA Data'!N$5)/'LA Data'!N$6))</f>
        <v>-0.8541519396352244</v>
      </c>
      <c r="O30" s="117">
        <f>IF('LA Data'!O33="","",IF(O$5="Yes",('LA Data'!O$5-'LA Data'!O33)/'LA Data'!O$6, ('LA Data'!O33-'LA Data'!O$5)/'LA Data'!O$6))</f>
        <v>-1.702729743791326</v>
      </c>
      <c r="P30" s="117">
        <f>IF('LA Data'!P33="","",IF(P$5="Yes",('LA Data'!P$5-'LA Data'!P33)/'LA Data'!P$6, ('LA Data'!P33-'LA Data'!P$5)/'LA Data'!P$6))</f>
        <v>-0.90648419737448027</v>
      </c>
      <c r="Q30" s="117">
        <f>IF('LA Data'!R33="","",IF(Q$5="Yes",('LA Data'!R$5-'LA Data'!R33)/'LA Data'!R$6,('LA Data'!R33-'LA Data'!R$5)/'LA Data'!R$6))</f>
        <v>0.71175695572063435</v>
      </c>
      <c r="R30" s="117">
        <f>IF('LA Data'!S33="","",IF(R$5="Yes",('LA Data'!S$5-'LA Data'!S33)/'LA Data'!S$6,('LA Data'!S33-'LA Data'!S$5)/'LA Data'!S$6))</f>
        <v>-1.2640836220776908</v>
      </c>
      <c r="S30" s="117">
        <f>IF('LA Data'!T33="","",IF(S$5="Yes",('LA Data'!T$5-'LA Data'!T33)/'LA Data'!T$6,('LA Data'!T33-'LA Data'!T$5)/'LA Data'!T$6))</f>
        <v>-0.39190183564673081</v>
      </c>
      <c r="T30" s="117">
        <f>IF('LA Data'!U33="","",IF(T$5="Yes",('LA Data'!U$5-'LA Data'!U33)/'LA Data'!U$6,('LA Data'!U33-'LA Data'!U$5)/'LA Data'!U$6))</f>
        <v>-9.340194782912084E-2</v>
      </c>
      <c r="U30" s="117">
        <f>IF('LA Data'!V33="","",IF(U$5="Yes",('LA Data'!V$5-'LA Data'!V33)/'LA Data'!V$6,('LA Data'!V33-'LA Data'!V$5)/'LA Data'!V$6))</f>
        <v>-0.36318502089809496</v>
      </c>
      <c r="V30" s="117">
        <f>IF('LA Data'!W33="","",IF(V$5="Yes",('LA Data'!W$5-'LA Data'!W33)/'LA Data'!W$6,('LA Data'!W33-'LA Data'!W$5)/'LA Data'!W$6))</f>
        <v>-1.2998436600281273</v>
      </c>
      <c r="W30" s="178">
        <f>IF('LA Data'!X33="","",IF(W$5="Yes",('LA Data'!X$5-'LA Data'!X33)/'LA Data'!X$6,('LA Data'!X33-'LA Data'!X$5)/'LA Data'!X$6))</f>
        <v>-1.0195658820154496</v>
      </c>
      <c r="X30" s="117">
        <f>IF('LA Data'!Y33="","",IF(X$5="Yes",('LA Data'!Y$5-'LA Data'!Y33)/'LA Data'!Y$6,('LA Data'!Y33-'LA Data'!Y$5)/'LA Data'!Y$6))</f>
        <v>7.056375059247505E-2</v>
      </c>
      <c r="Y30" s="117">
        <f>IF('LA Data'!Z33="","",IF(Y$5="Yes",('LA Data'!Z$5-'LA Data'!Z33)/'LA Data'!Z$6, ('LA Data'!Z33-'LA Data'!Z$5)/'LA Data'!Z$6))</f>
        <v>4.8806520107464897E-2</v>
      </c>
      <c r="Z30" s="117">
        <f>IF('LA Data'!AA33="","",IF(Z$5="Yes",('LA Data'!AA$5-'LA Data'!AA33)/'LA Data'!AA$6, ('LA Data'!AA33-'LA Data'!AA$5)/'LA Data'!AA$6))</f>
        <v>-0.37878535252171536</v>
      </c>
    </row>
    <row r="31" spans="1:26" s="108" customFormat="1" ht="14.25" customHeight="1" x14ac:dyDescent="0.25">
      <c r="A31" s="108" t="s">
        <v>132</v>
      </c>
      <c r="B31" s="108" t="s">
        <v>133</v>
      </c>
      <c r="C31" s="117">
        <f>IF('LA Data'!C34="","",IF(C$5="Yes",('LA Data'!C$5-'LA Data'!C34)/'LA Data'!C$6, ('LA Data'!C34-'LA Data'!C$5)/'LA Data'!C$6))</f>
        <v>1.4595820808023274</v>
      </c>
      <c r="D31" s="117">
        <f>IF('LA Data'!D34="","",IF(D$5="Yes",('LA Data'!D$5-'LA Data'!D34)/'LA Data'!D$6, ('LA Data'!D34-'LA Data'!D$5)/'LA Data'!D$6))</f>
        <v>1.5392942229886464</v>
      </c>
      <c r="E31" s="117">
        <f>IF('LA Data'!E34="","",IF(E$5="Yes",('LA Data'!E$5-'LA Data'!E34)/'LA Data'!E$6, ('LA Data'!E34-'LA Data'!E$5)/'LA Data'!E$6))</f>
        <v>0.4968199139021256</v>
      </c>
      <c r="F31" s="117">
        <f>IF('LA Data'!F34="","",IF(F$5="Yes",('LA Data'!F$5-'LA Data'!F34)/'LA Data'!F$6, ('LA Data'!F34-'LA Data'!F$5)/'LA Data'!F$6))</f>
        <v>-0.52387605557059891</v>
      </c>
      <c r="G31" s="117">
        <f>IF('LA Data'!G34="","",IF(G$5="Yes",('LA Data'!G$5-'LA Data'!G34)/'LA Data'!G$6, ('LA Data'!G34-'LA Data'!G$5)/'LA Data'!G$6))</f>
        <v>0.82339251242420108</v>
      </c>
      <c r="H31" s="117">
        <f>IF('LA Data'!H34="","",IF(H$5="Yes",('LA Data'!H$5-'LA Data'!H34)/'LA Data'!H$6, ('LA Data'!H34-'LA Data'!H$5)/'LA Data'!H$6))</f>
        <v>0.35269669356522948</v>
      </c>
      <c r="I31" s="117">
        <f>IF('LA Data'!I34="","",IF(I$5="Yes",('LA Data'!I$5-'LA Data'!I34)/'LA Data'!I$6, ('LA Data'!I34-'LA Data'!I$5)/'LA Data'!I$6))</f>
        <v>0.97712784604140057</v>
      </c>
      <c r="J31" s="117">
        <f>IF('LA Data'!J34="","",IF(J$5="Yes",('LA Data'!J$5-'LA Data'!J34)/'LA Data'!J$6, ('LA Data'!J34-'LA Data'!J$5)/'LA Data'!J$6))</f>
        <v>1.1027312340940678</v>
      </c>
      <c r="K31" s="117">
        <f>IF('LA Data'!K34="","",IF(K$5="Yes",('LA Data'!K$5-'LA Data'!K34)/'LA Data'!K$6, ('LA Data'!K34-'LA Data'!K$5)/'LA Data'!K$6))</f>
        <v>-6.643726367288337E-2</v>
      </c>
      <c r="L31" s="117">
        <f>IF('LA Data'!L34="","",IF(L$5="Yes",('LA Data'!L$5-'LA Data'!L34)/'LA Data'!L$6, ('LA Data'!L34-'LA Data'!L$5)/'LA Data'!L$6))</f>
        <v>1.8480008663078467</v>
      </c>
      <c r="M31" s="117">
        <f>IF('LA Data'!M34="","",IF(M$5="Yes",('LA Data'!M$5-'LA Data'!M34)/'LA Data'!M$6, ('LA Data'!M34-'LA Data'!M$5)/'LA Data'!M$6))</f>
        <v>2.4541194003262063</v>
      </c>
      <c r="N31" s="117">
        <f>IF('LA Data'!N34="","",IF(N$5="Yes",('LA Data'!N$5-'LA Data'!N34)/'LA Data'!N$6, ('LA Data'!N34-'LA Data'!N$5)/'LA Data'!N$6))</f>
        <v>0.80944551666616171</v>
      </c>
      <c r="O31" s="117">
        <f>IF('LA Data'!O34="","",IF(O$5="Yes",('LA Data'!O$5-'LA Data'!O34)/'LA Data'!O$6, ('LA Data'!O34-'LA Data'!O$5)/'LA Data'!O$6))</f>
        <v>1.0502304799213993</v>
      </c>
      <c r="P31" s="117">
        <f>IF('LA Data'!P34="","",IF(P$5="Yes",('LA Data'!P$5-'LA Data'!P34)/'LA Data'!P$6, ('LA Data'!P34-'LA Data'!P$5)/'LA Data'!P$6))</f>
        <v>1.5425459426789974</v>
      </c>
      <c r="Q31" s="117">
        <f>IF('LA Data'!R34="","",IF(Q$5="Yes",('LA Data'!R$5-'LA Data'!R34)/'LA Data'!R$6,('LA Data'!R34-'LA Data'!R$5)/'LA Data'!R$6))</f>
        <v>0.79075972032358777</v>
      </c>
      <c r="R31" s="117">
        <f>IF('LA Data'!S34="","",IF(R$5="Yes",('LA Data'!S$5-'LA Data'!S34)/'LA Data'!S$6,('LA Data'!S34-'LA Data'!S$5)/'LA Data'!S$6))</f>
        <v>-1.3535601840189695</v>
      </c>
      <c r="S31" s="117">
        <f>IF('LA Data'!T34="","",IF(S$5="Yes",('LA Data'!T$5-'LA Data'!T34)/'LA Data'!T$6,('LA Data'!T34-'LA Data'!T$5)/'LA Data'!T$6))</f>
        <v>-0.19656467593505444</v>
      </c>
      <c r="T31" s="117">
        <f>IF('LA Data'!U34="","",IF(T$5="Yes",('LA Data'!U$5-'LA Data'!U34)/'LA Data'!U$6,('LA Data'!U34-'LA Data'!U$5)/'LA Data'!U$6))</f>
        <v>1.0474133373343923</v>
      </c>
      <c r="U31" s="117">
        <f>IF('LA Data'!V34="","",IF(U$5="Yes",('LA Data'!V$5-'LA Data'!V34)/'LA Data'!V$6,('LA Data'!V34-'LA Data'!V$5)/'LA Data'!V$6))</f>
        <v>2.8226429854967412</v>
      </c>
      <c r="V31" s="117">
        <f>IF('LA Data'!W34="","",IF(V$5="Yes",('LA Data'!W$5-'LA Data'!W34)/'LA Data'!W$6,('LA Data'!W34-'LA Data'!W$5)/'LA Data'!W$6))</f>
        <v>0.46553756838029792</v>
      </c>
      <c r="W31" s="178">
        <f>IF('LA Data'!X34="","",IF(W$5="Yes",('LA Data'!X$5-'LA Data'!X34)/'LA Data'!X$6,('LA Data'!X34-'LA Data'!X$5)/'LA Data'!X$6))</f>
        <v>-1.0195658820154496</v>
      </c>
      <c r="X31" s="117">
        <f>IF('LA Data'!Y34="","",IF(X$5="Yes",('LA Data'!Y$5-'LA Data'!Y34)/'LA Data'!Y$6,('LA Data'!Y34-'LA Data'!Y$5)/'LA Data'!Y$6))</f>
        <v>-0.20907329902890254</v>
      </c>
      <c r="Y31" s="117">
        <f>IF('LA Data'!Z34="","",IF(Y$5="Yes",('LA Data'!Z$5-'LA Data'!Z34)/'LA Data'!Z$6, ('LA Data'!Z34-'LA Data'!Z$5)/'LA Data'!Z$6))</f>
        <v>1.498505137160798</v>
      </c>
      <c r="Z31" s="117">
        <f>IF('LA Data'!AA34="","",IF(Z$5="Yes",('LA Data'!AA$5-'LA Data'!AA34)/'LA Data'!AA$6, ('LA Data'!AA34-'LA Data'!AA$5)/'LA Data'!AA$6))</f>
        <v>1.5598798375500307</v>
      </c>
    </row>
    <row r="32" spans="1:26" s="108" customFormat="1" ht="14.25" customHeight="1" x14ac:dyDescent="0.25">
      <c r="A32" s="108" t="s">
        <v>134</v>
      </c>
      <c r="B32" s="108" t="s">
        <v>135</v>
      </c>
      <c r="C32" s="117">
        <f>IF('LA Data'!C35="","",IF(C$5="Yes",('LA Data'!C$5-'LA Data'!C35)/'LA Data'!C$6, ('LA Data'!C35-'LA Data'!C$5)/'LA Data'!C$6))</f>
        <v>-1.3897603562194656</v>
      </c>
      <c r="D32" s="117">
        <f>IF('LA Data'!D35="","",IF(D$5="Yes",('LA Data'!D$5-'LA Data'!D35)/'LA Data'!D$6, ('LA Data'!D35-'LA Data'!D$5)/'LA Data'!D$6))</f>
        <v>-1.0154554593041814</v>
      </c>
      <c r="E32" s="117">
        <f>IF('LA Data'!E35="","",IF(E$5="Yes",('LA Data'!E$5-'LA Data'!E35)/'LA Data'!E$6, ('LA Data'!E35-'LA Data'!E$5)/'LA Data'!E$6))</f>
        <v>-1.671413546554156</v>
      </c>
      <c r="F32" s="117">
        <f>IF('LA Data'!F35="","",IF(F$5="Yes",('LA Data'!F$5-'LA Data'!F35)/'LA Data'!F$6, ('LA Data'!F35-'LA Data'!F$5)/'LA Data'!F$6))</f>
        <v>-0.77176693360085058</v>
      </c>
      <c r="G32" s="117">
        <f>IF('LA Data'!G35="","",IF(G$5="Yes",('LA Data'!G$5-'LA Data'!G35)/'LA Data'!G$6, ('LA Data'!G35-'LA Data'!G$5)/'LA Data'!G$6))</f>
        <v>0.31087096289781241</v>
      </c>
      <c r="H32" s="117">
        <f>IF('LA Data'!H35="","",IF(H$5="Yes",('LA Data'!H$5-'LA Data'!H35)/'LA Data'!H$6, ('LA Data'!H35-'LA Data'!H$5)/'LA Data'!H$6))</f>
        <v>0.80365173095588027</v>
      </c>
      <c r="I32" s="117">
        <f>IF('LA Data'!I35="","",IF(I$5="Yes",('LA Data'!I$5-'LA Data'!I35)/'LA Data'!I$6, ('LA Data'!I35-'LA Data'!I$5)/'LA Data'!I$6))</f>
        <v>-0.1565200293118241</v>
      </c>
      <c r="J32" s="117">
        <f>IF('LA Data'!J35="","",IF(J$5="Yes",('LA Data'!J$5-'LA Data'!J35)/'LA Data'!J$6, ('LA Data'!J35-'LA Data'!J$5)/'LA Data'!J$6))</f>
        <v>1.1658710855836032</v>
      </c>
      <c r="K32" s="117">
        <f>IF('LA Data'!K35="","",IF(K$5="Yes",('LA Data'!K$5-'LA Data'!K35)/'LA Data'!K$6, ('LA Data'!K35-'LA Data'!K$5)/'LA Data'!K$6))</f>
        <v>-0.71521949305052868</v>
      </c>
      <c r="L32" s="117">
        <f>IF('LA Data'!L35="","",IF(L$5="Yes",('LA Data'!L$5-'LA Data'!L35)/'LA Data'!L$6, ('LA Data'!L35-'LA Data'!L$5)/'LA Data'!L$6))</f>
        <v>-1.5423326973902962</v>
      </c>
      <c r="M32" s="117">
        <f>IF('LA Data'!M35="","",IF(M$5="Yes",('LA Data'!M$5-'LA Data'!M35)/'LA Data'!M$6, ('LA Data'!M35-'LA Data'!M$5)/'LA Data'!M$6))</f>
        <v>1.0756897327323138</v>
      </c>
      <c r="N32" s="117">
        <f>IF('LA Data'!N35="","",IF(N$5="Yes",('LA Data'!N$5-'LA Data'!N35)/'LA Data'!N$6, ('LA Data'!N35-'LA Data'!N$5)/'LA Data'!N$6))</f>
        <v>-0.24387666170987005</v>
      </c>
      <c r="O32" s="117">
        <f>IF('LA Data'!O35="","",IF(O$5="Yes",('LA Data'!O$5-'LA Data'!O35)/'LA Data'!O$6, ('LA Data'!O35-'LA Data'!O$5)/'LA Data'!O$6))</f>
        <v>1.6748005132482435E-2</v>
      </c>
      <c r="P32" s="117">
        <f>IF('LA Data'!P35="","",IF(P$5="Yes",('LA Data'!P$5-'LA Data'!P35)/'LA Data'!P$6, ('LA Data'!P35-'LA Data'!P$5)/'LA Data'!P$6))</f>
        <v>0.96342234485458622</v>
      </c>
      <c r="Q32" s="117">
        <f>IF('LA Data'!R35="","",IF(Q$5="Yes",('LA Data'!R$5-'LA Data'!R35)/'LA Data'!R$6,('LA Data'!R35-'LA Data'!R$5)/'LA Data'!R$6))</f>
        <v>-0.51154885181620724</v>
      </c>
      <c r="R32" s="117">
        <f>IF('LA Data'!S35="","",IF(R$5="Yes",('LA Data'!S$5-'LA Data'!S35)/'LA Data'!S$6,('LA Data'!S35-'LA Data'!S$5)/'LA Data'!S$6))</f>
        <v>-1.6900085548870132</v>
      </c>
      <c r="S32" s="117">
        <f>IF('LA Data'!T35="","",IF(S$5="Yes",('LA Data'!T$5-'LA Data'!T35)/'LA Data'!T$6,('LA Data'!T35-'LA Data'!T$5)/'LA Data'!T$6))</f>
        <v>-0.7933795572148663</v>
      </c>
      <c r="T32" s="117">
        <f>IF('LA Data'!U35="","",IF(T$5="Yes",('LA Data'!U$5-'LA Data'!U35)/'LA Data'!U$6,('LA Data'!U35-'LA Data'!U$5)/'LA Data'!U$6))</f>
        <v>-0.24513474953106837</v>
      </c>
      <c r="U32" s="117">
        <f>IF('LA Data'!V35="","",IF(U$5="Yes",('LA Data'!V$5-'LA Data'!V35)/'LA Data'!V$6,('LA Data'!V35-'LA Data'!V$5)/'LA Data'!V$6))</f>
        <v>0.41818699589139058</v>
      </c>
      <c r="V32" s="117">
        <f>IF('LA Data'!W35="","",IF(V$5="Yes",('LA Data'!W$5-'LA Data'!W35)/'LA Data'!W$6,('LA Data'!W35-'LA Data'!W$5)/'LA Data'!W$6))</f>
        <v>-0.36266597087303665</v>
      </c>
      <c r="W32" s="178">
        <f>IF('LA Data'!X35="","",IF(W$5="Yes",('LA Data'!X$5-'LA Data'!X35)/'LA Data'!X$6,('LA Data'!X35-'LA Data'!X$5)/'LA Data'!X$6))</f>
        <v>-0.72292663205728647</v>
      </c>
      <c r="X32" s="117">
        <f>IF('LA Data'!Y35="","",IF(X$5="Yes",('LA Data'!Y$5-'LA Data'!Y35)/'LA Data'!Y$6,('LA Data'!Y35-'LA Data'!Y$5)/'LA Data'!Y$6))</f>
        <v>-1.2348087716602147</v>
      </c>
      <c r="Y32" s="117">
        <f>IF('LA Data'!Z35="","",IF(Y$5="Yes",('LA Data'!Z$5-'LA Data'!Z35)/'LA Data'!Z$6, ('LA Data'!Z35-'LA Data'!Z$5)/'LA Data'!Z$6))</f>
        <v>-0.96598251182986772</v>
      </c>
      <c r="Z32" s="117">
        <f>IF('LA Data'!AA35="","",IF(Z$5="Yes",('LA Data'!AA$5-'LA Data'!AA35)/'LA Data'!AA$6, ('LA Data'!AA35-'LA Data'!AA$5)/'LA Data'!AA$6))</f>
        <v>-0.86345165003965185</v>
      </c>
    </row>
    <row r="33" spans="1:26" s="108" customFormat="1" ht="14.25" customHeight="1" x14ac:dyDescent="0.25">
      <c r="A33" s="108" t="s">
        <v>136</v>
      </c>
      <c r="B33" s="108" t="s">
        <v>137</v>
      </c>
      <c r="C33" s="117">
        <f>IF('LA Data'!C36="","",IF(C$5="Yes",('LA Data'!C$5-'LA Data'!C36)/'LA Data'!C$6, ('LA Data'!C36-'LA Data'!C$5)/'LA Data'!C$6))</f>
        <v>0.68948953025589987</v>
      </c>
      <c r="D33" s="117">
        <f>IF('LA Data'!D36="","",IF(D$5="Yes",('LA Data'!D$5-'LA Data'!D36)/'LA Data'!D$6, ('LA Data'!D36-'LA Data'!D$5)/'LA Data'!D$6))</f>
        <v>0.71072675846124223</v>
      </c>
      <c r="E33" s="117">
        <f>IF('LA Data'!E36="","",IF(E$5="Yes",('LA Data'!E$5-'LA Data'!E36)/'LA Data'!E$6, ('LA Data'!E36-'LA Data'!E$5)/'LA Data'!E$6))</f>
        <v>0.33621002794239757</v>
      </c>
      <c r="F33" s="117">
        <f>IF('LA Data'!F36="","",IF(F$5="Yes",('LA Data'!F$5-'LA Data'!F36)/'LA Data'!F$6, ('LA Data'!F36-'LA Data'!F$5)/'LA Data'!F$6))</f>
        <v>0.9634692126109089</v>
      </c>
      <c r="G33" s="117">
        <f>IF('LA Data'!G36="","",IF(G$5="Yes",('LA Data'!G$5-'LA Data'!G36)/'LA Data'!G$6, ('LA Data'!G36-'LA Data'!G$5)/'LA Data'!G$6))</f>
        <v>1.1858720285817379</v>
      </c>
      <c r="H33" s="117">
        <f>IF('LA Data'!H36="","",IF(H$5="Yes",('LA Data'!H$5-'LA Data'!H36)/'LA Data'!H$6, ('LA Data'!H36-'LA Data'!H$5)/'LA Data'!H$6))</f>
        <v>0.78325677951610295</v>
      </c>
      <c r="I33" s="117">
        <f>IF('LA Data'!I36="","",IF(I$5="Yes",('LA Data'!I$5-'LA Data'!I36)/'LA Data'!I$6, ('LA Data'!I36-'LA Data'!I$5)/'LA Data'!I$6))</f>
        <v>0.85420217281032818</v>
      </c>
      <c r="J33" s="117">
        <f>IF('LA Data'!J36="","",IF(J$5="Yes",('LA Data'!J$5-'LA Data'!J36)/'LA Data'!J$6, ('LA Data'!J36-'LA Data'!J$5)/'LA Data'!J$6))</f>
        <v>-0.52627693433596323</v>
      </c>
      <c r="K33" s="117">
        <f>IF('LA Data'!K36="","",IF(K$5="Yes",('LA Data'!K$5-'LA Data'!K36)/'LA Data'!K$6, ('LA Data'!K36-'LA Data'!K$5)/'LA Data'!K$6))</f>
        <v>1.2433975763430956</v>
      </c>
      <c r="L33" s="117">
        <f>IF('LA Data'!L36="","",IF(L$5="Yes",('LA Data'!L$5-'LA Data'!L36)/'LA Data'!L$6, ('LA Data'!L36-'LA Data'!L$5)/'LA Data'!L$6))</f>
        <v>0.1259266752230758</v>
      </c>
      <c r="M33" s="117">
        <f>IF('LA Data'!M36="","",IF(M$5="Yes",('LA Data'!M$5-'LA Data'!M36)/'LA Data'!M$6, ('LA Data'!M36-'LA Data'!M$5)/'LA Data'!M$6))</f>
        <v>0.82947521046501915</v>
      </c>
      <c r="N33" s="117">
        <f>IF('LA Data'!N36="","",IF(N$5="Yes",('LA Data'!N$5-'LA Data'!N36)/'LA Data'!N$6, ('LA Data'!N36-'LA Data'!N$5)/'LA Data'!N$6))</f>
        <v>0.90152970325780191</v>
      </c>
      <c r="O33" s="117">
        <f>IF('LA Data'!O36="","",IF(O$5="Yes",('LA Data'!O$5-'LA Data'!O36)/'LA Data'!O$6, ('LA Data'!O36-'LA Data'!O$5)/'LA Data'!O$6))</f>
        <v>0.33729782426703581</v>
      </c>
      <c r="P33" s="117">
        <f>IF('LA Data'!P36="","",IF(P$5="Yes",('LA Data'!P$5-'LA Data'!P36)/'LA Data'!P$6, ('LA Data'!P36-'LA Data'!P$5)/'LA Data'!P$6))</f>
        <v>1.1103641532577952</v>
      </c>
      <c r="Q33" s="117">
        <f>IF('LA Data'!R36="","",IF(Q$5="Yes",('LA Data'!R$5-'LA Data'!R36)/'LA Data'!R$6,('LA Data'!R36-'LA Data'!R$5)/'LA Data'!R$6))</f>
        <v>0.56315697736424852</v>
      </c>
      <c r="R33" s="117"/>
      <c r="S33" s="117">
        <f>IF('LA Data'!T36="","",IF(S$5="Yes",('LA Data'!T$5-'LA Data'!T36)/'LA Data'!T$6,('LA Data'!T36-'LA Data'!T$5)/'LA Data'!T$6))</f>
        <v>0.40203732803050579</v>
      </c>
      <c r="T33" s="117">
        <f>IF('LA Data'!U36="","",IF(T$5="Yes",('LA Data'!U$5-'LA Data'!U36)/'LA Data'!U$6,('LA Data'!U36-'LA Data'!U$5)/'LA Data'!U$6))</f>
        <v>1.0818390025600109</v>
      </c>
      <c r="U33" s="117">
        <f>IF('LA Data'!V36="","",IF(U$5="Yes",('LA Data'!V$5-'LA Data'!V36)/'LA Data'!V$6,('LA Data'!V36-'LA Data'!V$5)/'LA Data'!V$6))</f>
        <v>-0.40754979189998986</v>
      </c>
      <c r="V33" s="117">
        <f>IF('LA Data'!W36="","",IF(V$5="Yes",('LA Data'!W$5-'LA Data'!W36)/'LA Data'!W$6,('LA Data'!W36-'LA Data'!W$5)/'LA Data'!W$6))</f>
        <v>1.6424583873192475</v>
      </c>
      <c r="W33" s="178">
        <f>IF('LA Data'!X36="","",IF(W$5="Yes",('LA Data'!X$5-'LA Data'!X36)/'LA Data'!X$6,('LA Data'!X36-'LA Data'!X$5)/'LA Data'!X$6))</f>
        <v>0.88996879936846607</v>
      </c>
      <c r="X33" s="117">
        <f>IF('LA Data'!Y36="","",IF(X$5="Yes",('LA Data'!Y$5-'LA Data'!Y36)/'LA Data'!Y$6,('LA Data'!Y36-'LA Data'!Y$5)/'LA Data'!Y$6))</f>
        <v>0.54270169548903824</v>
      </c>
      <c r="Y33" s="117">
        <f>IF('LA Data'!Z36="","",IF(Y$5="Yes",('LA Data'!Z$5-'LA Data'!Z36)/'LA Data'!Z$6, ('LA Data'!Z36-'LA Data'!Z$5)/'LA Data'!Z$6))</f>
        <v>-0.6760427884192024</v>
      </c>
      <c r="Z33" s="117">
        <f>IF('LA Data'!AA36="","",IF(Z$5="Yes",('LA Data'!AA$5-'LA Data'!AA36)/'LA Data'!AA$6, ('LA Data'!AA36-'LA Data'!AA$5)/'LA Data'!AA$6))</f>
        <v>6.8598922110226834E-2</v>
      </c>
    </row>
    <row r="34" spans="1:26" s="108" customFormat="1" ht="14.25" customHeight="1" x14ac:dyDescent="0.25">
      <c r="A34" s="108" t="s">
        <v>138</v>
      </c>
      <c r="B34" s="108" t="s">
        <v>139</v>
      </c>
      <c r="C34" s="117">
        <f>IF('LA Data'!C37="","",IF(C$5="Yes",('LA Data'!C$5-'LA Data'!C37)/'LA Data'!C$6, ('LA Data'!C37-'LA Data'!C$5)/'LA Data'!C$6))</f>
        <v>0.68948953025589987</v>
      </c>
      <c r="D34" s="117">
        <f>IF('LA Data'!D37="","",IF(D$5="Yes",('LA Data'!D$5-'LA Data'!D37)/'LA Data'!D$6, ('LA Data'!D37-'LA Data'!D$5)/'LA Data'!D$6))</f>
        <v>0.57263218104001135</v>
      </c>
      <c r="E34" s="117">
        <f>IF('LA Data'!E37="","",IF(E$5="Yes",('LA Data'!E$5-'LA Data'!E37)/'LA Data'!E$6, ('LA Data'!E37-'LA Data'!E$5)/'LA Data'!E$6))</f>
        <v>0.33621002794239757</v>
      </c>
      <c r="F34" s="117">
        <f>IF('LA Data'!F37="","",IF(F$5="Yes",('LA Data'!F$5-'LA Data'!F37)/'LA Data'!F$6, ('LA Data'!F37-'LA Data'!F$5)/'LA Data'!F$6))</f>
        <v>0.46768745655040561</v>
      </c>
      <c r="G34" s="117">
        <f>IF('LA Data'!G37="","",IF(G$5="Yes",('LA Data'!G$5-'LA Data'!G37)/'LA Data'!G$6, ('LA Data'!G37-'LA Data'!G$5)/'LA Data'!G$6))</f>
        <v>1.3625807924974449</v>
      </c>
      <c r="H34" s="117">
        <f>IF('LA Data'!H37="","",IF(H$5="Yes",('LA Data'!H$5-'LA Data'!H37)/'LA Data'!H$6, ('LA Data'!H37-'LA Data'!H$5)/'LA Data'!H$6))</f>
        <v>2.1202591516793357</v>
      </c>
      <c r="I34" s="117">
        <f>IF('LA Data'!I37="","",IF(I$5="Yes",('LA Data'!I$5-'LA Data'!I37)/'LA Data'!I$6, ('LA Data'!I37-'LA Data'!I$5)/'LA Data'!I$6))</f>
        <v>1.1000535192724732</v>
      </c>
      <c r="J34" s="117">
        <f>IF('LA Data'!J37="","",IF(J$5="Yes",('LA Data'!J$5-'LA Data'!J37)/'LA Data'!J$6, ('LA Data'!J37-'LA Data'!J$5)/'LA Data'!J$6))</f>
        <v>-0.55574219836441352</v>
      </c>
      <c r="K34" s="117">
        <f>IF('LA Data'!K37="","",IF(K$5="Yes",('LA Data'!K$5-'LA Data'!K37)/'LA Data'!K$6, ('LA Data'!K37-'LA Data'!K$5)/'LA Data'!K$6))</f>
        <v>1.7634846910501509</v>
      </c>
      <c r="L34" s="117">
        <f>IF('LA Data'!L37="","",IF(L$5="Yes",('LA Data'!L$5-'LA Data'!L37)/'LA Data'!L$6, ('LA Data'!L37-'LA Data'!L$5)/'LA Data'!L$6))</f>
        <v>-3.5517780191121888E-2</v>
      </c>
      <c r="M34" s="117">
        <f>IF('LA Data'!M37="","",IF(M$5="Yes",('LA Data'!M$5-'LA Data'!M37)/'LA Data'!M$6, ('LA Data'!M37-'LA Data'!M$5)/'LA Data'!M$6))</f>
        <v>0.66850183537218799</v>
      </c>
      <c r="N34" s="117">
        <f>IF('LA Data'!N37="","",IF(N$5="Yes",('LA Data'!N$5-'LA Data'!N37)/'LA Data'!N$6, ('LA Data'!N37-'LA Data'!N$5)/'LA Data'!N$6))</f>
        <v>0.7731776250464979</v>
      </c>
      <c r="O34" s="117">
        <f>IF('LA Data'!O37="","",IF(O$5="Yes",('LA Data'!O$5-'LA Data'!O37)/'LA Data'!O$6, ('LA Data'!O37-'LA Data'!O$5)/'LA Data'!O$6))</f>
        <v>0.65586018515030731</v>
      </c>
      <c r="P34" s="117">
        <f>IF('LA Data'!P37="","",IF(P$5="Yes",('LA Data'!P$5-'LA Data'!P37)/'LA Data'!P$6, ('LA Data'!P37-'LA Data'!P$5)/'LA Data'!P$6))</f>
        <v>1.1391762725525425</v>
      </c>
      <c r="Q34" s="117">
        <f>IF('LA Data'!R37="","",IF(Q$5="Yes",('LA Data'!R$5-'LA Data'!R37)/'LA Data'!R$6,('LA Data'!R37-'LA Data'!R$5)/'LA Data'!R$6))</f>
        <v>0.99394774371455707</v>
      </c>
      <c r="R34" s="117">
        <f>IF('LA Data'!S37="","",IF(R$5="Yes",('LA Data'!S$5-'LA Data'!S37)/'LA Data'!S$6,('LA Data'!S37-'LA Data'!S$5)/'LA Data'!S$6))</f>
        <v>1.5998621352171185</v>
      </c>
      <c r="S34" s="117">
        <f>IF('LA Data'!T37="","",IF(S$5="Yes",('LA Data'!T$5-'LA Data'!T37)/'LA Data'!T$6,('LA Data'!T37-'LA Data'!T$5)/'LA Data'!T$6))</f>
        <v>0.78340599521885323</v>
      </c>
      <c r="T34" s="117">
        <f>IF('LA Data'!U37="","",IF(T$5="Yes",('LA Data'!U$5-'LA Data'!U37)/'LA Data'!U$6,('LA Data'!U37-'LA Data'!U$5)/'LA Data'!U$6))</f>
        <v>0.21285544065775769</v>
      </c>
      <c r="U34" s="117">
        <f>IF('LA Data'!V37="","",IF(U$5="Yes",('LA Data'!V$5-'LA Data'!V37)/'LA Data'!V$6,('LA Data'!V37-'LA Data'!V$5)/'LA Data'!V$6))</f>
        <v>-0.42243243152614568</v>
      </c>
      <c r="V34" s="117">
        <f>IF('LA Data'!W37="","",IF(V$5="Yes",('LA Data'!W$5-'LA Data'!W37)/'LA Data'!W$6,('LA Data'!W37-'LA Data'!W$5)/'LA Data'!W$6))</f>
        <v>0.26938409855713991</v>
      </c>
      <c r="W34" s="178">
        <f>IF('LA Data'!X37="","",IF(W$5="Yes",('LA Data'!X$5-'LA Data'!X37)/'LA Data'!X$6,('LA Data'!X37-'LA Data'!X$5)/'LA Data'!X$6))</f>
        <v>0.4364093458681762</v>
      </c>
      <c r="X34" s="117">
        <f>IF('LA Data'!Y37="","",IF(X$5="Yes",('LA Data'!Y$5-'LA Data'!Y37)/'LA Data'!Y$6,('LA Data'!Y37-'LA Data'!Y$5)/'LA Data'!Y$6))</f>
        <v>1.0042383784636024</v>
      </c>
      <c r="Y34" s="117">
        <f>IF('LA Data'!Z37="","",IF(Y$5="Yes",('LA Data'!Z$5-'LA Data'!Z37)/'LA Data'!Z$6, ('LA Data'!Z37-'LA Data'!Z$5)/'LA Data'!Z$6))</f>
        <v>0.48371610522346531</v>
      </c>
      <c r="Z34" s="117">
        <f>IF('LA Data'!AA37="","",IF(Z$5="Yes",('LA Data'!AA$5-'LA Data'!AA37)/'LA Data'!AA$6, ('LA Data'!AA37-'LA Data'!AA$5)/'LA Data'!AA$6))</f>
        <v>0.66511128828614974</v>
      </c>
    </row>
    <row r="35" spans="1:26" s="108" customFormat="1" ht="14.25" customHeight="1" x14ac:dyDescent="0.25">
      <c r="A35" s="108" t="s">
        <v>140</v>
      </c>
      <c r="B35" s="108" t="s">
        <v>141</v>
      </c>
      <c r="C35" s="117">
        <f>IF('LA Data'!C38="","",IF(C$5="Yes",('LA Data'!C$5-'LA Data'!C38)/'LA Data'!C$6, ('LA Data'!C38-'LA Data'!C$5)/'LA Data'!C$6))</f>
        <v>-0.2346215303998174</v>
      </c>
      <c r="D35" s="117">
        <f>IF('LA Data'!D38="","",IF(D$5="Yes",('LA Data'!D$5-'LA Data'!D38)/'LA Data'!D$6, ('LA Data'!D38-'LA Data'!D$5)/'LA Data'!D$6))</f>
        <v>0.43453760361877425</v>
      </c>
      <c r="E35" s="117">
        <f>IF('LA Data'!E38="","",IF(E$5="Yes",('LA Data'!E$5-'LA Data'!E38)/'LA Data'!E$6, ('LA Data'!E38-'LA Data'!E$5)/'LA Data'!E$6))</f>
        <v>-0.38653445887636051</v>
      </c>
      <c r="F35" s="117">
        <f>IF('LA Data'!F38="","",IF(F$5="Yes",('LA Data'!F$5-'LA Data'!F38)/'LA Data'!F$6, ('LA Data'!F38-'LA Data'!F$5)/'LA Data'!F$6))</f>
        <v>-2.8094299510097568E-2</v>
      </c>
      <c r="G35" s="117">
        <f>IF('LA Data'!G38="","",IF(G$5="Yes",('LA Data'!G$5-'LA Data'!G38)/'LA Data'!G$6, ('LA Data'!G38-'LA Data'!G$5)/'LA Data'!G$6))</f>
        <v>7.503290452430135E-2</v>
      </c>
      <c r="H35" s="117">
        <f>IF('LA Data'!H38="","",IF(H$5="Yes",('LA Data'!H$5-'LA Data'!H38)/'LA Data'!H$6, ('LA Data'!H38-'LA Data'!H$5)/'LA Data'!H$6))</f>
        <v>-1.0545549557794636</v>
      </c>
      <c r="I35" s="117">
        <f>IF('LA Data'!I38="","",IF(I$5="Yes",('LA Data'!I$5-'LA Data'!I38)/'LA Data'!I$6, ('LA Data'!I38-'LA Data'!I$5)/'LA Data'!I$6))</f>
        <v>0.18494017410782218</v>
      </c>
      <c r="J35" s="117">
        <f>IF('LA Data'!J38="","",IF(J$5="Yes",('LA Data'!J$5-'LA Data'!J38)/'LA Data'!J$6, ('LA Data'!J38-'LA Data'!J$5)/'LA Data'!J$6))</f>
        <v>3.0095547490780561</v>
      </c>
      <c r="K35" s="117">
        <f>IF('LA Data'!K38="","",IF(K$5="Yes",('LA Data'!K$5-'LA Data'!K38)/'LA Data'!K$6, ('LA Data'!K38-'LA Data'!K$5)/'LA Data'!K$6))</f>
        <v>-1.300566724882767</v>
      </c>
      <c r="L35" s="117">
        <f>IF('LA Data'!L38="","",IF(L$5="Yes",('LA Data'!L$5-'LA Data'!L38)/'LA Data'!L$6, ('LA Data'!L38-'LA Data'!L$5)/'LA Data'!L$6))</f>
        <v>0.17974149369447473</v>
      </c>
      <c r="M35" s="117">
        <f>IF('LA Data'!M38="","",IF(M$5="Yes",('LA Data'!M$5-'LA Data'!M38)/'LA Data'!M$6, ('LA Data'!M38-'LA Data'!M$5)/'LA Data'!M$6))</f>
        <v>-7.3373963680229803E-2</v>
      </c>
      <c r="N35" s="117">
        <f>IF('LA Data'!N38="","",IF(N$5="Yes",('LA Data'!N$5-'LA Data'!N38)/'LA Data'!N$6, ('LA Data'!N38-'LA Data'!N$5)/'LA Data'!N$6))</f>
        <v>-0.94057829605693</v>
      </c>
      <c r="O35" s="117">
        <f>IF('LA Data'!O38="","",IF(O$5="Yes",('LA Data'!O$5-'LA Data'!O38)/'LA Data'!O$6, ('LA Data'!O38-'LA Data'!O$5)/'LA Data'!O$6))</f>
        <v>-0.79100105353721983</v>
      </c>
      <c r="P35" s="117">
        <f>IF('LA Data'!P38="","",IF(P$5="Yes",('LA Data'!P$5-'LA Data'!P38)/'LA Data'!P$6, ('LA Data'!P38-'LA Data'!P$5)/'LA Data'!P$6))</f>
        <v>-0.6788684549459808</v>
      </c>
      <c r="Q35" s="117">
        <f>IF('LA Data'!R38="","",IF(Q$5="Yes",('LA Data'!R$5-'LA Data'!R38)/'LA Data'!R$6,('LA Data'!R38-'LA Data'!R$5)/'LA Data'!R$6))</f>
        <v>-9.9875929900202512E-2</v>
      </c>
      <c r="R35" s="117">
        <f>IF('LA Data'!S38="","",IF(R$5="Yes",('LA Data'!S$5-'LA Data'!S38)/'LA Data'!S$6,('LA Data'!S38-'LA Data'!S$5)/'LA Data'!S$6))</f>
        <v>9.443212616325572E-2</v>
      </c>
      <c r="S35" s="117">
        <f>IF('LA Data'!T38="","",IF(S$5="Yes",('LA Data'!T$5-'LA Data'!T38)/'LA Data'!T$6,('LA Data'!T38-'LA Data'!T$5)/'LA Data'!T$6))</f>
        <v>0.10520938994955223</v>
      </c>
      <c r="T35" s="117">
        <f>IF('LA Data'!U38="","",IF(T$5="Yes",('LA Data'!U$5-'LA Data'!U38)/'LA Data'!U$6,('LA Data'!U38-'LA Data'!U$5)/'LA Data'!U$6))</f>
        <v>0.91366614236172905</v>
      </c>
      <c r="U35" s="117">
        <f>IF('LA Data'!V38="","",IF(U$5="Yes",('LA Data'!V$5-'LA Data'!V38)/'LA Data'!V$6,('LA Data'!V38-'LA Data'!V$5)/'LA Data'!V$6))</f>
        <v>0.11703957297094421</v>
      </c>
      <c r="V35" s="117">
        <f>IF('LA Data'!W38="","",IF(V$5="Yes",('LA Data'!W$5-'LA Data'!W38)/'LA Data'!W$6,('LA Data'!W38-'LA Data'!W$5)/'LA Data'!W$6))</f>
        <v>0.48733239836064918</v>
      </c>
      <c r="W35" s="178">
        <f>IF('LA Data'!X38="","",IF(W$5="Yes",('LA Data'!X$5-'LA Data'!X38)/'LA Data'!X$6,('LA Data'!X38-'LA Data'!X$5)/'LA Data'!X$6))</f>
        <v>0.51038771632155455</v>
      </c>
      <c r="X35" s="117">
        <f>IF('LA Data'!Y38="","",IF(X$5="Yes",('LA Data'!Y$5-'LA Data'!Y38)/'LA Data'!Y$6,('LA Data'!Y38-'LA Data'!Y$5)/'LA Data'!Y$6))</f>
        <v>-0.47019305901078351</v>
      </c>
      <c r="Y35" s="117">
        <f>IF('LA Data'!Z38="","",IF(Y$5="Yes",('LA Data'!Z$5-'LA Data'!Z38)/'LA Data'!Z$6, ('LA Data'!Z38-'LA Data'!Z$5)/'LA Data'!Z$6))</f>
        <v>-0.74852771927186912</v>
      </c>
      <c r="Z35" s="117">
        <f>IF('LA Data'!AA38="","",IF(Z$5="Yes",('LA Data'!AA$5-'LA Data'!AA38)/'LA Data'!AA$6, ('LA Data'!AA38-'LA Data'!AA$5)/'LA Data'!AA$6))</f>
        <v>-0.49063142117970171</v>
      </c>
    </row>
    <row r="36" spans="1:26" s="108" customFormat="1" ht="14.25" customHeight="1" x14ac:dyDescent="0.25">
      <c r="A36" s="108" t="s">
        <v>142</v>
      </c>
      <c r="B36" s="108" t="s">
        <v>143</v>
      </c>
      <c r="C36" s="117">
        <f>IF('LA Data'!C39="","",IF(C$5="Yes",('LA Data'!C$5-'LA Data'!C39)/'LA Data'!C$6, ('LA Data'!C39-'LA Data'!C$5)/'LA Data'!C$6))</f>
        <v>7.3415489818755023E-2</v>
      </c>
      <c r="D36" s="117">
        <f>IF('LA Data'!D39="","",IF(D$5="Yes",('LA Data'!D$5-'LA Data'!D39)/'LA Data'!D$6, ('LA Data'!D39-'LA Data'!D$5)/'LA Data'!D$6))</f>
        <v>-0.60117172704047617</v>
      </c>
      <c r="E36" s="117">
        <f>IF('LA Data'!E39="","",IF(E$5="Yes",('LA Data'!E$5-'LA Data'!E39)/'LA Data'!E$6, ('LA Data'!E39-'LA Data'!E$5)/'LA Data'!E$6))</f>
        <v>-0.38653445887636051</v>
      </c>
      <c r="F36" s="117">
        <f>IF('LA Data'!F39="","",IF(F$5="Yes",('LA Data'!F$5-'LA Data'!F39)/'LA Data'!F$6, ('LA Data'!F39-'LA Data'!F$5)/'LA Data'!F$6))</f>
        <v>0.38505716387365513</v>
      </c>
      <c r="G36" s="117">
        <f>IF('LA Data'!G39="","",IF(G$5="Yes",('LA Data'!G$5-'LA Data'!G39)/'LA Data'!G$6, ('LA Data'!G39-'LA Data'!G$5)/'LA Data'!G$6))</f>
        <v>-0.1927700153165548</v>
      </c>
      <c r="H36" s="117">
        <f>IF('LA Data'!H39="","",IF(H$5="Yes",('LA Data'!H$5-'LA Data'!H39)/'LA Data'!H$6, ('LA Data'!H39-'LA Data'!H$5)/'LA Data'!H$6))</f>
        <v>-1.6732018161194002</v>
      </c>
      <c r="I36" s="117">
        <f>IF('LA Data'!I39="","",IF(I$5="Yes",('LA Data'!I$5-'LA Data'!I39)/'LA Data'!I$6, ('LA Data'!I39-'LA Data'!I$5)/'LA Data'!I$6))</f>
        <v>-0.1565200293118241</v>
      </c>
      <c r="J36" s="117">
        <f>IF('LA Data'!J39="","",IF(J$5="Yes",('LA Data'!J$5-'LA Data'!J39)/'LA Data'!J$6, ('LA Data'!J39-'LA Data'!J$5)/'LA Data'!J$6))</f>
        <v>0.47133271919870628</v>
      </c>
      <c r="K36" s="117">
        <f>IF('LA Data'!K39="","",IF(K$5="Yes",('LA Data'!K$5-'LA Data'!K39)/'LA Data'!K$6, ('LA Data'!K39-'LA Data'!K$5)/'LA Data'!K$6))</f>
        <v>0.35913640525797452</v>
      </c>
      <c r="L36" s="117">
        <f>IF('LA Data'!L39="","",IF(L$5="Yes",('LA Data'!L$5-'LA Data'!L39)/'LA Data'!L$6, ('LA Data'!L39-'LA Data'!L$5)/'LA Data'!L$6))</f>
        <v>-1.9190364266900894</v>
      </c>
      <c r="M36" s="117">
        <f>IF('LA Data'!M39="","",IF(M$5="Yes",('LA Data'!M$5-'LA Data'!M39)/'LA Data'!M$6, ('LA Data'!M39-'LA Data'!M$5)/'LA Data'!M$6))</f>
        <v>-0.54867014884452359</v>
      </c>
      <c r="N36" s="117">
        <f>IF('LA Data'!N39="","",IF(N$5="Yes",('LA Data'!N$5-'LA Data'!N39)/'LA Data'!N$6, ('LA Data'!N39-'LA Data'!N$5)/'LA Data'!N$6))</f>
        <v>1.3108655656483327E-3</v>
      </c>
      <c r="O36" s="117">
        <f>IF('LA Data'!O39="","",IF(O$5="Yes",('LA Data'!O$5-'LA Data'!O39)/'LA Data'!O$6, ('LA Data'!O39-'LA Data'!O$5)/'LA Data'!O$6))</f>
        <v>-0.20167574874465055</v>
      </c>
      <c r="P36" s="117">
        <f>IF('LA Data'!P39="","",IF(P$5="Yes",('LA Data'!P$5-'LA Data'!P39)/'LA Data'!P$6, ('LA Data'!P39-'LA Data'!P$5)/'LA Data'!P$6))</f>
        <v>0.5773399463049792</v>
      </c>
      <c r="Q36" s="117">
        <f>IF('LA Data'!R39="","",IF(Q$5="Yes",('LA Data'!R$5-'LA Data'!R39)/'LA Data'!R$6,('LA Data'!R39-'LA Data'!R$5)/'LA Data'!R$6))</f>
        <v>-0.3944111522135752</v>
      </c>
      <c r="R36" s="117">
        <f>IF('LA Data'!S39="","",IF(R$5="Yes",('LA Data'!S$5-'LA Data'!S39)/'LA Data'!S$6,('LA Data'!S39-'LA Data'!S$5)/'LA Data'!S$6))</f>
        <v>-0.92062821080805102</v>
      </c>
      <c r="S36" s="117">
        <f>IF('LA Data'!T39="","",IF(S$5="Yes",('LA Data'!T$5-'LA Data'!T39)/'LA Data'!T$6,('LA Data'!T39-'LA Data'!T$5)/'LA Data'!T$6))</f>
        <v>-0.37040403868544186</v>
      </c>
      <c r="T36" s="117">
        <f>IF('LA Data'!U39="","",IF(T$5="Yes",('LA Data'!U$5-'LA Data'!U39)/'LA Data'!U$6,('LA Data'!U39-'LA Data'!U$5)/'LA Data'!U$6))</f>
        <v>1.7914999554354805</v>
      </c>
      <c r="U36" s="117">
        <f>IF('LA Data'!V39="","",IF(U$5="Yes",('LA Data'!V$5-'LA Data'!V39)/'LA Data'!V$6,('LA Data'!V39-'LA Data'!V$5)/'LA Data'!V$6))</f>
        <v>1.2927142555589664</v>
      </c>
      <c r="V36" s="117">
        <f>IF('LA Data'!W39="","",IF(V$5="Yes",('LA Data'!W$5-'LA Data'!W39)/'LA Data'!W$6,('LA Data'!W39-'LA Data'!W$5)/'LA Data'!W$6))</f>
        <v>0.90143416798731646</v>
      </c>
      <c r="W36" s="178">
        <f>IF('LA Data'!X39="","",IF(W$5="Yes",('LA Data'!X$5-'LA Data'!X39)/'LA Data'!X$6,('LA Data'!X39-'LA Data'!X$5)/'LA Data'!X$6))</f>
        <v>-1.0195658820154496</v>
      </c>
      <c r="X36" s="117">
        <f>IF('LA Data'!Y39="","",IF(X$5="Yes",('LA Data'!Y$5-'LA Data'!Y39)/'LA Data'!Y$6,('LA Data'!Y39-'LA Data'!Y$5)/'LA Data'!Y$6))</f>
        <v>-0.42439394812532261</v>
      </c>
      <c r="Y36" s="117">
        <f>IF('LA Data'!Z39="","",IF(Y$5="Yes",('LA Data'!Z$5-'LA Data'!Z39)/'LA Data'!Z$6, ('LA Data'!Z39-'LA Data'!Z$5)/'LA Data'!Z$6))</f>
        <v>-0.6760427884192024</v>
      </c>
      <c r="Z36" s="117">
        <f>IF('LA Data'!AA39="","",IF(Z$5="Yes",('LA Data'!AA$5-'LA Data'!AA39)/'LA Data'!AA$6, ('LA Data'!AA39-'LA Data'!AA$5)/'LA Data'!AA$6))</f>
        <v>-0.86345165003965185</v>
      </c>
    </row>
    <row r="37" spans="1:26" s="108" customFormat="1" ht="14.25" customHeight="1" x14ac:dyDescent="0.25">
      <c r="A37" s="108" t="s">
        <v>144</v>
      </c>
      <c r="B37" s="108" t="s">
        <v>145</v>
      </c>
      <c r="C37" s="117">
        <f>IF('LA Data'!C40="","",IF(C$5="Yes",('LA Data'!C$5-'LA Data'!C40)/'LA Data'!C$6, ('LA Data'!C40-'LA Data'!C$5)/'LA Data'!C$6))</f>
        <v>-0.61966780567303803</v>
      </c>
      <c r="D37" s="117">
        <f>IF('LA Data'!D40="","",IF(D$5="Yes",('LA Data'!D$5-'LA Data'!D40)/'LA Data'!D$6, ('LA Data'!D40-'LA Data'!D$5)/'LA Data'!D$6))</f>
        <v>-0.94640817059356586</v>
      </c>
      <c r="E37" s="117">
        <f>IF('LA Data'!E40="","",IF(E$5="Yes",('LA Data'!E$5-'LA Data'!E40)/'LA Data'!E$6, ('LA Data'!E40-'LA Data'!E$5)/'LA Data'!E$6))</f>
        <v>-1.0289740027152583</v>
      </c>
      <c r="F37" s="117">
        <f>IF('LA Data'!F40="","",IF(F$5="Yes",('LA Data'!F$5-'LA Data'!F40)/'LA Data'!F$6, ('LA Data'!F40-'LA Data'!F$5)/'LA Data'!F$6))</f>
        <v>0.63294804190390674</v>
      </c>
      <c r="G37" s="117">
        <f>IF('LA Data'!G40="","",IF(G$5="Yes",('LA Data'!G$5-'LA Data'!G40)/'LA Data'!G$6, ('LA Data'!G40-'LA Data'!G$5)/'LA Data'!G$6))</f>
        <v>0.91635600896847336</v>
      </c>
      <c r="H37" s="117">
        <f>IF('LA Data'!H40="","",IF(H$5="Yes",('LA Data'!H$5-'LA Data'!H40)/'LA Data'!H$6, ('LA Data'!H40-'LA Data'!H$5)/'LA Data'!H$6))</f>
        <v>3.9974104821963806E-2</v>
      </c>
      <c r="I37" s="117">
        <f>IF('LA Data'!I40="","",IF(I$5="Yes",('LA Data'!I$5-'LA Data'!I40)/'LA Data'!I$6, ('LA Data'!I40-'LA Data'!I$5)/'LA Data'!I$6))</f>
        <v>3.4697684603177827E-2</v>
      </c>
      <c r="J37" s="117">
        <f>IF('LA Data'!J40="","",IF(J$5="Yes",('LA Data'!J$5-'LA Data'!J40)/'LA Data'!J$6, ('LA Data'!J40-'LA Data'!J$5)/'LA Data'!J$6))</f>
        <v>-1.1150525649602158E-4</v>
      </c>
      <c r="K37" s="117">
        <f>IF('LA Data'!K40="","",IF(K$5="Yes",('LA Data'!K$5-'LA Data'!K40)/'LA Data'!K$6, ('LA Data'!K40-'LA Data'!K$5)/'LA Data'!K$6))</f>
        <v>0.69942325998459765</v>
      </c>
      <c r="L37" s="117">
        <f>IF('LA Data'!L40="","",IF(L$5="Yes",('LA Data'!L$5-'LA Data'!L40)/'LA Data'!L$6, ('LA Data'!L40-'LA Data'!L$5)/'LA Data'!L$6))</f>
        <v>-1.4347030604474984</v>
      </c>
      <c r="M37" s="117">
        <f>IF('LA Data'!M40="","",IF(M$5="Yes",('LA Data'!M$5-'LA Data'!M40)/'LA Data'!M$6, ('LA Data'!M40-'LA Data'!M$5)/'LA Data'!M$6))</f>
        <v>-0.69268824198159007</v>
      </c>
      <c r="N37" s="117">
        <f>IF('LA Data'!N40="","",IF(N$5="Yes",('LA Data'!N$5-'LA Data'!N40)/'LA Data'!N$6, ('LA Data'!N40-'LA Data'!N$5)/'LA Data'!N$6))</f>
        <v>0.3271734127729079</v>
      </c>
      <c r="O37" s="117">
        <f>IF('LA Data'!O40="","",IF(O$5="Yes",('LA Data'!O$5-'LA Data'!O40)/'LA Data'!O$6, ('LA Data'!O40-'LA Data'!O$5)/'LA Data'!O$6))</f>
        <v>-0.32342116503419222</v>
      </c>
      <c r="P37" s="117">
        <f>IF('LA Data'!P40="","",IF(P$5="Yes",('LA Data'!P$5-'LA Data'!P40)/'LA Data'!P$6, ('LA Data'!P40-'LA Data'!P$5)/'LA Data'!P$6))</f>
        <v>0.37565511124175188</v>
      </c>
      <c r="Q37" s="117">
        <f>IF('LA Data'!R40="","",IF(Q$5="Yes",('LA Data'!R$5-'LA Data'!R40)/'LA Data'!R$6,('LA Data'!R40-'LA Data'!R$5)/'LA Data'!R$6))</f>
        <v>0.20329483317111308</v>
      </c>
      <c r="R37" s="117">
        <f>IF('LA Data'!S40="","",IF(R$5="Yes",('LA Data'!S$5-'LA Data'!S40)/'LA Data'!S$6,('LA Data'!S40-'LA Data'!S$5)/'LA Data'!S$6))</f>
        <v>1.7343889091528712</v>
      </c>
      <c r="S37" s="117">
        <f>IF('LA Data'!T40="","",IF(S$5="Yes",('LA Data'!T$5-'LA Data'!T40)/'LA Data'!T$6,('LA Data'!T40-'LA Data'!T$5)/'LA Data'!T$6))</f>
        <v>-0.12373455900764455</v>
      </c>
      <c r="T37" s="117">
        <f>IF('LA Data'!U40="","",IF(T$5="Yes",('LA Data'!U$5-'LA Data'!U40)/'LA Data'!U$6,('LA Data'!U40-'LA Data'!U$5)/'LA Data'!U$6))</f>
        <v>0.69761706655527556</v>
      </c>
      <c r="U37" s="117">
        <f>IF('LA Data'!V40="","",IF(U$5="Yes",('LA Data'!V$5-'LA Data'!V40)/'LA Data'!V$6,('LA Data'!V40-'LA Data'!V$5)/'LA Data'!V$6))</f>
        <v>0.13902720642868244</v>
      </c>
      <c r="V37" s="117">
        <f>IF('LA Data'!W40="","",IF(V$5="Yes",('LA Data'!W$5-'LA Data'!W40)/'LA Data'!W$6,('LA Data'!W40-'LA Data'!W$5)/'LA Data'!W$6))</f>
        <v>-0.5588194406961946</v>
      </c>
      <c r="W37" s="178">
        <f>IF('LA Data'!X40="","",IF(W$5="Yes",('LA Data'!X$5-'LA Data'!X40)/'LA Data'!X$6,('LA Data'!X40-'LA Data'!X$5)/'LA Data'!X$6))</f>
        <v>-1.0195658820154496</v>
      </c>
      <c r="X37" s="117">
        <f>IF('LA Data'!Y40="","",IF(X$5="Yes",('LA Data'!Y$5-'LA Data'!Y40)/'LA Data'!Y$6,('LA Data'!Y40-'LA Data'!Y$5)/'LA Data'!Y$6))</f>
        <v>-1.7842948482775471</v>
      </c>
      <c r="Y37" s="117">
        <f>IF('LA Data'!Z40="","",IF(Y$5="Yes",('LA Data'!Z$5-'LA Data'!Z40)/'LA Data'!Z$6, ('LA Data'!Z40-'LA Data'!Z$5)/'LA Data'!Z$6))</f>
        <v>0.77365582863413218</v>
      </c>
      <c r="Z37" s="117">
        <f>IF('LA Data'!AA40="","",IF(Z$5="Yes",('LA Data'!AA$5-'LA Data'!AA40)/'LA Data'!AA$6, ('LA Data'!AA40-'LA Data'!AA$5)/'LA Data'!AA$6))</f>
        <v>-0.341503329635721</v>
      </c>
    </row>
    <row r="38" spans="1:26" s="108" customFormat="1" ht="14.25" customHeight="1" x14ac:dyDescent="0.25">
      <c r="A38" s="108" t="s">
        <v>146</v>
      </c>
      <c r="B38" s="108" t="s">
        <v>147</v>
      </c>
      <c r="C38" s="117">
        <f>IF('LA Data'!C41="","",IF(C$5="Yes",('LA Data'!C$5-'LA Data'!C41)/'LA Data'!C$6, ('LA Data'!C41-'LA Data'!C$5)/'LA Data'!C$6))</f>
        <v>0.22743399992803781</v>
      </c>
      <c r="D38" s="117">
        <f>IF('LA Data'!D41="","",IF(D$5="Yes",('LA Data'!D$5-'LA Data'!D41)/'LA Data'!D$6, ('LA Data'!D41-'LA Data'!D$5)/'LA Data'!D$6))</f>
        <v>0.22739573748692168</v>
      </c>
      <c r="E38" s="117">
        <f>IF('LA Data'!E41="","",IF(E$5="Yes",('LA Data'!E$5-'LA Data'!E41)/'LA Data'!E$6, ('LA Data'!E41-'LA Data'!E$5)/'LA Data'!E$6))</f>
        <v>0.41651497092226514</v>
      </c>
      <c r="F38" s="117">
        <f>IF('LA Data'!F41="","",IF(F$5="Yes",('LA Data'!F$5-'LA Data'!F41)/'LA Data'!F$6, ('LA Data'!F41-'LA Data'!F$5)/'LA Data'!F$6))</f>
        <v>0.55031774922715615</v>
      </c>
      <c r="G38" s="117">
        <f>IF('LA Data'!G41="","",IF(G$5="Yes",('LA Data'!G$5-'LA Data'!G41)/'LA Data'!G$6, ('LA Data'!G41-'LA Data'!G$5)/'LA Data'!G$6))</f>
        <v>1.1429114931867779</v>
      </c>
      <c r="H38" s="117">
        <f>IF('LA Data'!H41="","",IF(H$5="Yes",('LA Data'!H$5-'LA Data'!H41)/'LA Data'!H$6, ('LA Data'!H41-'LA Data'!H$5)/'LA Data'!H$6))</f>
        <v>1.0098673510691936</v>
      </c>
      <c r="I38" s="117">
        <f>IF('LA Data'!I41="","",IF(I$5="Yes",('LA Data'!I$5-'LA Data'!I41)/'LA Data'!I$6, ('LA Data'!I41-'LA Data'!I$5)/'LA Data'!I$6))</f>
        <v>0.74493490771604132</v>
      </c>
      <c r="J38" s="117">
        <f>IF('LA Data'!J41="","",IF(J$5="Yes",('LA Data'!J$5-'LA Data'!J41)/'LA Data'!J$6, ('LA Data'!J41-'LA Data'!J$5)/'LA Data'!J$6))</f>
        <v>0.29454113502800533</v>
      </c>
      <c r="K38" s="117">
        <f>IF('LA Data'!K41="","",IF(K$5="Yes",('LA Data'!K$5-'LA Data'!K41)/'LA Data'!K$6, ('LA Data'!K41-'LA Data'!K$5)/'LA Data'!K$6))</f>
        <v>0.80120625387420152</v>
      </c>
      <c r="L38" s="117">
        <f>IF('LA Data'!L41="","",IF(L$5="Yes",('LA Data'!L$5-'LA Data'!L41)/'LA Data'!L$6, ('LA Data'!L41-'LA Data'!L$5)/'LA Data'!L$6))</f>
        <v>0.28737113063727254</v>
      </c>
      <c r="M38" s="117">
        <f>IF('LA Data'!M41="","",IF(M$5="Yes",('LA Data'!M$5-'LA Data'!M41)/'LA Data'!M$6, ('LA Data'!M41-'LA Data'!M$5)/'LA Data'!M$6))</f>
        <v>0.34345344281222673</v>
      </c>
      <c r="N38" s="117">
        <f>IF('LA Data'!N41="","",IF(N$5="Yes",('LA Data'!N$5-'LA Data'!N41)/'LA Data'!N$6, ('LA Data'!N41-'LA Data'!N$5)/'LA Data'!N$6))</f>
        <v>1.0643967784924591</v>
      </c>
      <c r="O38" s="117">
        <f>IF('LA Data'!O41="","",IF(O$5="Yes",('LA Data'!O$5-'LA Data'!O41)/'LA Data'!O$6, ('LA Data'!O41-'LA Data'!O$5)/'LA Data'!O$6))</f>
        <v>0.16070274436476403</v>
      </c>
      <c r="P38" s="117">
        <f>IF('LA Data'!P41="","",IF(P$5="Yes",('LA Data'!P$5-'LA Data'!P41)/'LA Data'!P$6, ('LA Data'!P41-'LA Data'!P$5)/'LA Data'!P$6))</f>
        <v>0.70699448313134061</v>
      </c>
      <c r="Q38" s="117">
        <f>IF('LA Data'!R41="","",IF(Q$5="Yes",('LA Data'!R$5-'LA Data'!R41)/'LA Data'!R$6,('LA Data'!R41-'LA Data'!R$5)/'LA Data'!R$6))</f>
        <v>0.44282624746366278</v>
      </c>
      <c r="R38" s="117"/>
      <c r="S38" s="117">
        <f>IF('LA Data'!T41="","",IF(S$5="Yes",('LA Data'!T$5-'LA Data'!T41)/'LA Data'!T$6,('LA Data'!T41-'LA Data'!T$5)/'LA Data'!T$6))</f>
        <v>1.1629069458160795</v>
      </c>
      <c r="T38" s="117">
        <f>IF('LA Data'!U41="","",IF(T$5="Yes",('LA Data'!U$5-'LA Data'!U41)/'LA Data'!U$6,('LA Data'!U41-'LA Data'!U$5)/'LA Data'!U$6))</f>
        <v>0.68938685773344355</v>
      </c>
      <c r="U38" s="117">
        <f>IF('LA Data'!V41="","",IF(U$5="Yes",('LA Data'!V$5-'LA Data'!V41)/'LA Data'!V$6,('LA Data'!V41-'LA Data'!V$5)/'LA Data'!V$6))</f>
        <v>0.39963915691823354</v>
      </c>
      <c r="V38" s="117">
        <f>IF('LA Data'!W41="","",IF(V$5="Yes",('LA Data'!W$5-'LA Data'!W41)/'LA Data'!W$6,('LA Data'!W41-'LA Data'!W$5)/'LA Data'!W$6))</f>
        <v>0.57451171828205261</v>
      </c>
      <c r="W38" s="178">
        <f>IF('LA Data'!X41="","",IF(W$5="Yes",('LA Data'!X$5-'LA Data'!X41)/'LA Data'!X$6,('LA Data'!X41-'LA Data'!X$5)/'LA Data'!X$6))</f>
        <v>-1.0195658820154496</v>
      </c>
      <c r="X38" s="117">
        <f>IF('LA Data'!Y41="","",IF(X$5="Yes",('LA Data'!Y$5-'LA Data'!Y41)/'LA Data'!Y$6,('LA Data'!Y41-'LA Data'!Y$5)/'LA Data'!Y$6))</f>
        <v>0.34919082108097349</v>
      </c>
      <c r="Y38" s="117">
        <f>IF('LA Data'!Z41="","",IF(Y$5="Yes",('LA Data'!Z$5-'LA Data'!Z41)/'LA Data'!Z$6, ('LA Data'!Z41-'LA Data'!Z$5)/'LA Data'!Z$6))</f>
        <v>0.77365582863413218</v>
      </c>
      <c r="Z38" s="117">
        <f>IF('LA Data'!AA41="","",IF(Z$5="Yes",('LA Data'!AA$5-'LA Data'!AA41)/'LA Data'!AA$6, ('LA Data'!AA41-'LA Data'!AA$5)/'LA Data'!AA$6))</f>
        <v>0.21772701365420755</v>
      </c>
    </row>
    <row r="39" spans="1:26" s="108" customFormat="1" ht="14.25" customHeight="1" x14ac:dyDescent="0.25">
      <c r="A39" s="108" t="s">
        <v>148</v>
      </c>
      <c r="B39" s="108" t="s">
        <v>149</v>
      </c>
      <c r="C39" s="117">
        <f>IF('LA Data'!C42="","",IF(C$5="Yes",('LA Data'!C$5-'LA Data'!C42)/'LA Data'!C$6, ('LA Data'!C42-'LA Data'!C$5)/'LA Data'!C$6))</f>
        <v>-3.5937652358932056E-3</v>
      </c>
      <c r="D39" s="117">
        <f>IF('LA Data'!D42="","",IF(D$5="Yes",('LA Data'!D$5-'LA Data'!D42)/'LA Data'!D$6, ('LA Data'!D42-'LA Data'!D$5)/'LA Data'!D$6))</f>
        <v>0.15834844877630622</v>
      </c>
      <c r="E39" s="117">
        <f>IF('LA Data'!E42="","",IF(E$5="Yes",('LA Data'!E$5-'LA Data'!E42)/'LA Data'!E$6, ('LA Data'!E42-'LA Data'!E$5)/'LA Data'!E$6))</f>
        <v>0.65742979986184646</v>
      </c>
      <c r="F39" s="117">
        <f>IF('LA Data'!F42="","",IF(F$5="Yes",('LA Data'!F$5-'LA Data'!F42)/'LA Data'!F$6, ('LA Data'!F42-'LA Data'!F$5)/'LA Data'!F$6))</f>
        <v>0.1784814321817797</v>
      </c>
      <c r="G39" s="117">
        <f>IF('LA Data'!G42="","",IF(G$5="Yes",('LA Data'!G$5-'LA Data'!G42)/'LA Data'!G$6, ('LA Data'!G42-'LA Data'!G$5)/'LA Data'!G$6))</f>
        <v>0.70695650531028864</v>
      </c>
      <c r="H39" s="117">
        <f>IF('LA Data'!H42="","",IF(H$5="Yes",('LA Data'!H$5-'LA Data'!H42)/'LA Data'!H$6, ('LA Data'!H42-'LA Data'!H$5)/'LA Data'!H$6))</f>
        <v>0.5611784193940732</v>
      </c>
      <c r="I39" s="117">
        <f>IF('LA Data'!I42="","",IF(I$5="Yes",('LA Data'!I$5-'LA Data'!I42)/'LA Data'!I$6, ('LA Data'!I42-'LA Data'!I$5)/'LA Data'!I$6))</f>
        <v>0.45810833684353885</v>
      </c>
      <c r="J39" s="117">
        <f>IF('LA Data'!J42="","",IF(J$5="Yes",('LA Data'!J$5-'LA Data'!J42)/'LA Data'!J$6, ('LA Data'!J42-'LA Data'!J$5)/'LA Data'!J$6))</f>
        <v>0.60603106904305004</v>
      </c>
      <c r="K39" s="117">
        <f>IF('LA Data'!K42="","",IF(K$5="Yes",('LA Data'!K$5-'LA Data'!K42)/'LA Data'!K$6, ('LA Data'!K42-'LA Data'!K$5)/'LA Data'!K$6))</f>
        <v>-0.10831891167159557</v>
      </c>
      <c r="L39" s="117">
        <f>IF('LA Data'!L42="","",IF(L$5="Yes",('LA Data'!L$5-'LA Data'!L42)/'LA Data'!L$6, ('LA Data'!L42-'LA Data'!L$5)/'LA Data'!L$6))</f>
        <v>-0.519851146433714</v>
      </c>
      <c r="M39" s="117">
        <f>IF('LA Data'!M42="","",IF(M$5="Yes",('LA Data'!M$5-'LA Data'!M42)/'LA Data'!M$6, ('LA Data'!M42-'LA Data'!M$5)/'LA Data'!M$6))</f>
        <v>-2.4968697619156596E-2</v>
      </c>
      <c r="N39" s="117">
        <f>IF('LA Data'!N42="","",IF(N$5="Yes",('LA Data'!N$5-'LA Data'!N42)/'LA Data'!N$6, ('LA Data'!N42-'LA Data'!N$5)/'LA Data'!N$6))</f>
        <v>-3.8701465705209132E-2</v>
      </c>
      <c r="O39" s="117">
        <f>IF('LA Data'!O42="","",IF(O$5="Yes",('LA Data'!O$5-'LA Data'!O42)/'LA Data'!O$6, ('LA Data'!O42-'LA Data'!O$5)/'LA Data'!O$6))</f>
        <v>0.57548318934585674</v>
      </c>
      <c r="P39" s="117">
        <f>IF('LA Data'!P42="","",IF(P$5="Yes",('LA Data'!P$5-'LA Data'!P42)/'LA Data'!P$6, ('LA Data'!P42-'LA Data'!P$5)/'LA Data'!P$6))</f>
        <v>-0.55065452408435756</v>
      </c>
      <c r="Q39" s="117">
        <f>IF('LA Data'!R42="","",IF(Q$5="Yes",('LA Data'!R$5-'LA Data'!R42)/'LA Data'!R$6,('LA Data'!R42-'LA Data'!R$5)/'LA Data'!R$6))</f>
        <v>0.88679238483885492</v>
      </c>
      <c r="R39" s="117">
        <f>IF('LA Data'!S42="","",IF(R$5="Yes",('LA Data'!S$5-'LA Data'!S42)/'LA Data'!S$6,('LA Data'!S42-'LA Data'!S$5)/'LA Data'!S$6))</f>
        <v>1.9598730827696547</v>
      </c>
      <c r="S39" s="117">
        <f>IF('LA Data'!T42="","",IF(S$5="Yes",('LA Data'!T$5-'LA Data'!T42)/'LA Data'!T$6,('LA Data'!T42-'LA Data'!T$5)/'LA Data'!T$6))</f>
        <v>0.63840844703808397</v>
      </c>
      <c r="T39" s="117">
        <f>IF('LA Data'!U42="","",IF(T$5="Yes",('LA Data'!U$5-'LA Data'!U42)/'LA Data'!U$6,('LA Data'!U42-'LA Data'!U$5)/'LA Data'!U$6))</f>
        <v>0.43491714787359104</v>
      </c>
      <c r="U39" s="117">
        <f>IF('LA Data'!V42="","",IF(U$5="Yes",('LA Data'!V$5-'LA Data'!V42)/'LA Data'!V$6,('LA Data'!V42-'LA Data'!V$5)/'LA Data'!V$6))</f>
        <v>-0.46890572507609607</v>
      </c>
      <c r="V39" s="117">
        <f>IF('LA Data'!W42="","",IF(V$5="Yes",('LA Data'!W$5-'LA Data'!W42)/'LA Data'!W$6,('LA Data'!W42-'LA Data'!W$5)/'LA Data'!W$6))</f>
        <v>0.74887035812486091</v>
      </c>
      <c r="W39" s="178">
        <f>IF('LA Data'!X42="","",IF(W$5="Yes",('LA Data'!X$5-'LA Data'!X42)/'LA Data'!X$6,('LA Data'!X42-'LA Data'!X$5)/'LA Data'!X$6))</f>
        <v>-0.4012349413221602</v>
      </c>
      <c r="X39" s="117">
        <f>IF('LA Data'!Y42="","",IF(X$5="Yes",('LA Data'!Y$5-'LA Data'!Y42)/'LA Data'!Y$6,('LA Data'!Y42-'LA Data'!Y$5)/'LA Data'!Y$6))</f>
        <v>0.37949317430754526</v>
      </c>
      <c r="Y39" s="117">
        <f>IF('LA Data'!Z42="","",IF(Y$5="Yes",('LA Data'!Z$5-'LA Data'!Z42)/'LA Data'!Z$6, ('LA Data'!Z42-'LA Data'!Z$5)/'LA Data'!Z$6))</f>
        <v>-0.893497580977201</v>
      </c>
      <c r="Z39" s="117">
        <f>IF('LA Data'!AA42="","",IF(Z$5="Yes",('LA Data'!AA$5-'LA Data'!AA42)/'LA Data'!AA$6, ('LA Data'!AA42-'LA Data'!AA$5)/'LA Data'!AA$6))</f>
        <v>-0.82616962715365749</v>
      </c>
    </row>
    <row r="40" spans="1:26" s="108" customFormat="1" ht="14.25" customHeight="1" x14ac:dyDescent="0.25">
      <c r="A40" s="108" t="s">
        <v>150</v>
      </c>
      <c r="B40" s="108" t="s">
        <v>151</v>
      </c>
      <c r="C40" s="117">
        <f>IF('LA Data'!C43="","",IF(C$5="Yes",('LA Data'!C$5-'LA Data'!C43)/'LA Data'!C$6, ('LA Data'!C43-'LA Data'!C$5)/'LA Data'!C$6))</f>
        <v>-0.3116307854544656</v>
      </c>
      <c r="D40" s="117">
        <f>IF('LA Data'!D43="","",IF(D$5="Yes",('LA Data'!D$5-'LA Data'!D43)/'LA Data'!D$6, ('LA Data'!D43-'LA Data'!D$5)/'LA Data'!D$6))</f>
        <v>-0.18688799477677726</v>
      </c>
      <c r="E40" s="117">
        <f>IF('LA Data'!E43="","",IF(E$5="Yes",('LA Data'!E$5-'LA Data'!E43)/'LA Data'!E$6, ('LA Data'!E43-'LA Data'!E$5)/'LA Data'!E$6))</f>
        <v>-0.1456196299367721</v>
      </c>
      <c r="F40" s="117">
        <f>IF('LA Data'!F43="","",IF(F$5="Yes",('LA Data'!F$5-'LA Data'!F43)/'LA Data'!F$6, ('LA Data'!F43-'LA Data'!F$5)/'LA Data'!F$6))</f>
        <v>9.5851139505029145E-2</v>
      </c>
      <c r="G40" s="117">
        <f>IF('LA Data'!G43="","",IF(G$5="Yes",('LA Data'!G$5-'LA Data'!G43)/'LA Data'!G$6, ('LA Data'!G43-'LA Data'!G$5)/'LA Data'!G$6))</f>
        <v>-0.31275422046249352</v>
      </c>
      <c r="H40" s="117">
        <f>IF('LA Data'!H43="","",IF(H$5="Yes",('LA Data'!H$5-'LA Data'!H43)/'LA Data'!H$6, ('LA Data'!H43-'LA Data'!H$5)/'LA Data'!H$6))</f>
        <v>-0.25235353248152292</v>
      </c>
      <c r="I40" s="117">
        <f>IF('LA Data'!I43="","",IF(I$5="Yes",('LA Data'!I$5-'LA Data'!I43)/'LA Data'!I$6, ('LA Data'!I43-'LA Data'!I$5)/'LA Data'!I$6))</f>
        <v>2.1039276466391973E-2</v>
      </c>
      <c r="J40" s="117">
        <f>IF('LA Data'!J43="","",IF(J$5="Yes",('LA Data'!J$5-'LA Data'!J43)/'LA Data'!J$6, ('LA Data'!J43-'LA Data'!J$5)/'LA Data'!J$6))</f>
        <v>0.6691709205325862</v>
      </c>
      <c r="K40" s="117">
        <f>IF('LA Data'!K43="","",IF(K$5="Yes",('LA Data'!K$5-'LA Data'!K43)/'LA Data'!K$6, ('LA Data'!K43-'LA Data'!K$5)/'LA Data'!K$6))</f>
        <v>-1.5710837760091971</v>
      </c>
      <c r="L40" s="117">
        <f>IF('LA Data'!L43="","",IF(L$5="Yes",('LA Data'!L$5-'LA Data'!L43)/'LA Data'!L$6, ('LA Data'!L43-'LA Data'!L$5)/'LA Data'!L$6))</f>
        <v>-0.84274005726210843</v>
      </c>
      <c r="M40" s="117">
        <f>IF('LA Data'!M43="","",IF(M$5="Yes",('LA Data'!M$5-'LA Data'!M43)/'LA Data'!M$6, ('LA Data'!M43-'LA Data'!M$5)/'LA Data'!M$6))</f>
        <v>-0.34511447703090048</v>
      </c>
      <c r="N40" s="117">
        <f>IF('LA Data'!N43="","",IF(N$5="Yes",('LA Data'!N$5-'LA Data'!N43)/'LA Data'!N$6, ('LA Data'!N43-'LA Data'!N$5)/'LA Data'!N$6))</f>
        <v>-0.24643761838521058</v>
      </c>
      <c r="O40" s="117">
        <f>IF('LA Data'!O43="","",IF(O$5="Yes",('LA Data'!O$5-'LA Data'!O43)/'LA Data'!O$6, ('LA Data'!O43-'LA Data'!O$5)/'LA Data'!O$6))</f>
        <v>-6.5888416894477303E-2</v>
      </c>
      <c r="P40" s="117">
        <f>IF('LA Data'!P43="","",IF(P$5="Yes",('LA Data'!P$5-'LA Data'!P43)/'LA Data'!P$6, ('LA Data'!P43-'LA Data'!P$5)/'LA Data'!P$6))</f>
        <v>-0.21643394026529467</v>
      </c>
      <c r="Q40" s="117">
        <f>IF('LA Data'!R43="","",IF(Q$5="Yes",('LA Data'!R$5-'LA Data'!R43)/'LA Data'!R$6,('LA Data'!R43-'LA Data'!R$5)/'LA Data'!R$6))</f>
        <v>-0.97834380311653213</v>
      </c>
      <c r="R40" s="117">
        <f>IF('LA Data'!S43="","",IF(R$5="Yes",('LA Data'!S$5-'LA Data'!S43)/'LA Data'!S$6,('LA Data'!S43-'LA Data'!S$5)/'LA Data'!S$6))</f>
        <v>4.5928047205167901E-3</v>
      </c>
      <c r="S40" s="117">
        <f>IF('LA Data'!T43="","",IF(S$5="Yes",('LA Data'!T$5-'LA Data'!T43)/'LA Data'!T$6,('LA Data'!T43-'LA Data'!T$5)/'LA Data'!T$6))</f>
        <v>0.56048469165896397</v>
      </c>
      <c r="T40" s="117">
        <f>IF('LA Data'!U43="","",IF(T$5="Yes",('LA Data'!U$5-'LA Data'!U43)/'LA Data'!U$6,('LA Data'!U43-'LA Data'!U$5)/'LA Data'!U$6))</f>
        <v>0.17105580529008751</v>
      </c>
      <c r="U40" s="117">
        <f>IF('LA Data'!V43="","",IF(U$5="Yes",('LA Data'!V$5-'LA Data'!V43)/'LA Data'!V$6,('LA Data'!V43-'LA Data'!V$5)/'LA Data'!V$6))</f>
        <v>-0.33013737715256836</v>
      </c>
      <c r="V40" s="117">
        <f>IF('LA Data'!W43="","",IF(V$5="Yes",('LA Data'!W$5-'LA Data'!W43)/'LA Data'!W$6,('LA Data'!W43-'LA Data'!W$5)/'LA Data'!W$6))</f>
        <v>-0.75497291051935422</v>
      </c>
      <c r="W40" s="178">
        <f>IF('LA Data'!X43="","",IF(W$5="Yes",('LA Data'!X$5-'LA Data'!X43)/'LA Data'!X$6,('LA Data'!X43-'LA Data'!X$5)/'LA Data'!X$6))</f>
        <v>0.34766721468659545</v>
      </c>
      <c r="X40" s="117">
        <f>IF('LA Data'!Y43="","",IF(X$5="Yes",('LA Data'!Y$5-'LA Data'!Y43)/'LA Data'!Y$6,('LA Data'!Y43-'LA Data'!Y$5)/'LA Data'!Y$6))</f>
        <v>0.12635027080744948</v>
      </c>
      <c r="Y40" s="117">
        <f>IF('LA Data'!Z43="","",IF(Y$5="Yes",('LA Data'!Z$5-'LA Data'!Z43)/'LA Data'!Z$6, ('LA Data'!Z43-'LA Data'!Z$5)/'LA Data'!Z$6))</f>
        <v>0.33874624351813182</v>
      </c>
      <c r="Z40" s="117">
        <f>IF('LA Data'!AA43="","",IF(Z$5="Yes",('LA Data'!AA$5-'LA Data'!AA43)/'LA Data'!AA$6, ('LA Data'!AA43-'LA Data'!AA$5)/'LA Data'!AA$6))</f>
        <v>-4.3247146547759546E-2</v>
      </c>
    </row>
    <row r="41" spans="1:26" s="108" customFormat="1" ht="14.25" customHeight="1" x14ac:dyDescent="0.25">
      <c r="A41" s="108" t="s">
        <v>152</v>
      </c>
      <c r="B41" s="108" t="s">
        <v>153</v>
      </c>
      <c r="C41" s="117">
        <f>IF('LA Data'!C44="","",IF(C$5="Yes",('LA Data'!C$5-'LA Data'!C44)/'LA Data'!C$6, ('LA Data'!C44-'LA Data'!C$5)/'LA Data'!C$6))</f>
        <v>-0.3116307854544656</v>
      </c>
      <c r="D41" s="117">
        <f>IF('LA Data'!D44="","",IF(D$5="Yes",('LA Data'!D$5-'LA Data'!D44)/'LA Data'!D$6, ('LA Data'!D44-'LA Data'!D$5)/'LA Data'!D$6))</f>
        <v>-1.1535500367254123</v>
      </c>
      <c r="E41" s="117">
        <f>IF('LA Data'!E44="","",IF(E$5="Yes",('LA Data'!E$5-'LA Data'!E44)/'LA Data'!E$6, ('LA Data'!E44-'LA Data'!E$5)/'LA Data'!E$6))</f>
        <v>-1.1092789456951186</v>
      </c>
      <c r="F41" s="117">
        <f>IF('LA Data'!F44="","",IF(F$5="Yes",('LA Data'!F$5-'LA Data'!F44)/'LA Data'!F$6, ('LA Data'!F44-'LA Data'!F$5)/'LA Data'!F$6))</f>
        <v>0.59163289556553234</v>
      </c>
      <c r="G41" s="117">
        <f>IF('LA Data'!G44="","",IF(G$5="Yes",('LA Data'!G$5-'LA Data'!G44)/'LA Data'!G$6, ('LA Data'!G44-'LA Data'!G$5)/'LA Data'!G$6))</f>
        <v>-0.76579399695887407</v>
      </c>
      <c r="H41" s="117">
        <f>IF('LA Data'!H44="","",IF(H$5="Yes",('LA Data'!H$5-'LA Data'!H44)/'LA Data'!H$6, ('LA Data'!H44-'LA Data'!H$5)/'LA Data'!H$6))</f>
        <v>0.61329885085128333</v>
      </c>
      <c r="I41" s="117">
        <f>IF('LA Data'!I44="","",IF(I$5="Yes",('LA Data'!I$5-'LA Data'!I44)/'LA Data'!I$6, ('LA Data'!I44-'LA Data'!I$5)/'LA Data'!I$6))</f>
        <v>-0.36139615136361147</v>
      </c>
      <c r="J41" s="117">
        <f>IF('LA Data'!J44="","",IF(J$5="Yes",('LA Data'!J$5-'LA Data'!J44)/'LA Data'!J$6, ('LA Data'!J44-'LA Data'!J$5)/'LA Data'!J$6))</f>
        <v>-1.1282101852028736</v>
      </c>
      <c r="K41" s="117">
        <f>IF('LA Data'!K44="","",IF(K$5="Yes",('LA Data'!K$5-'LA Data'!K44)/'LA Data'!K$6, ('LA Data'!K44-'LA Data'!K$5)/'LA Data'!K$6))</f>
        <v>-0.92070088911660797</v>
      </c>
      <c r="L41" s="117">
        <f>IF('LA Data'!L44="","",IF(L$5="Yes",('LA Data'!L$5-'LA Data'!L44)/'LA Data'!L$6, ('LA Data'!L44-'LA Data'!L$5)/'LA Data'!L$6))</f>
        <v>-1.1118141496191039</v>
      </c>
      <c r="M41" s="117">
        <f>IF('LA Data'!M44="","",IF(M$5="Yes",('LA Data'!M$5-'LA Data'!M44)/'LA Data'!M$6, ('LA Data'!M44-'LA Data'!M$5)/'LA Data'!M$6))</f>
        <v>-0.63252641683031274</v>
      </c>
      <c r="N41" s="117">
        <f>IF('LA Data'!N44="","",IF(N$5="Yes",('LA Data'!N$5-'LA Data'!N44)/'LA Data'!N$6, ('LA Data'!N44-'LA Data'!N$5)/'LA Data'!N$6))</f>
        <v>-0.35399361189937323</v>
      </c>
      <c r="O41" s="117">
        <f>IF('LA Data'!O44="","",IF(O$5="Yes",('LA Data'!O$5-'LA Data'!O44)/'LA Data'!O$6, ('LA Data'!O44-'LA Data'!O$5)/'LA Data'!O$6))</f>
        <v>0.39023952795853523</v>
      </c>
      <c r="P41" s="117">
        <f>IF('LA Data'!P44="","",IF(P$5="Yes",('LA Data'!P$5-'LA Data'!P44)/'LA Data'!P$6, ('LA Data'!P44-'LA Data'!P$5)/'LA Data'!P$6))</f>
        <v>0.54852782701023306</v>
      </c>
      <c r="Q41" s="117">
        <f>IF('LA Data'!R44="","",IF(Q$5="Yes",('LA Data'!R$5-'LA Data'!R44)/'LA Data'!R$6,('LA Data'!R44-'LA Data'!R$5)/'LA Data'!R$6))</f>
        <v>-0.43437997262254308</v>
      </c>
      <c r="R41" s="117">
        <f>IF('LA Data'!S44="","",IF(R$5="Yes",('LA Data'!S$5-'LA Data'!S44)/'LA Data'!S$6,('LA Data'!S44-'LA Data'!S$5)/'LA Data'!S$6))</f>
        <v>0.71827088337141498</v>
      </c>
      <c r="S41" s="117">
        <f>IF('LA Data'!T44="","",IF(S$5="Yes",('LA Data'!T$5-'LA Data'!T44)/'LA Data'!T$6,('LA Data'!T44-'LA Data'!T$5)/'LA Data'!T$6))</f>
        <v>0.19284333485856633</v>
      </c>
      <c r="T41" s="117">
        <f>IF('LA Data'!U44="","",IF(T$5="Yes",('LA Data'!U$5-'LA Data'!U44)/'LA Data'!U$6,('LA Data'!U44-'LA Data'!U$5)/'LA Data'!U$6))</f>
        <v>-0.19251996859411313</v>
      </c>
      <c r="U41" s="117">
        <f>IF('LA Data'!V44="","",IF(U$5="Yes",('LA Data'!V$5-'LA Data'!V44)/'LA Data'!V$6,('LA Data'!V44-'LA Data'!V$5)/'LA Data'!V$6))</f>
        <v>-1.3002444877717712</v>
      </c>
      <c r="V41" s="117">
        <f>IF('LA Data'!W44="","",IF(V$5="Yes",('LA Data'!W$5-'LA Data'!W44)/'LA Data'!W$6,('LA Data'!W44-'LA Data'!W$5)/'LA Data'!W$6))</f>
        <v>0.7270755281445096</v>
      </c>
      <c r="W41" s="178">
        <f>IF('LA Data'!X44="","",IF(W$5="Yes",('LA Data'!X$5-'LA Data'!X44)/'LA Data'!X$6,('LA Data'!X44-'LA Data'!X$5)/'LA Data'!X$6))</f>
        <v>-1.0195658820154496</v>
      </c>
      <c r="X41" s="117">
        <f>IF('LA Data'!Y44="","",IF(X$5="Yes",('LA Data'!Y$5-'LA Data'!Y44)/'LA Data'!Y$6,('LA Data'!Y44-'LA Data'!Y$5)/'LA Data'!Y$6))</f>
        <v>-0.11771553735170566</v>
      </c>
      <c r="Y41" s="117">
        <f>IF('LA Data'!Z44="","",IF(Y$5="Yes",('LA Data'!Z$5-'LA Data'!Z44)/'LA Data'!Z$6, ('LA Data'!Z44-'LA Data'!Z$5)/'LA Data'!Z$6))</f>
        <v>-0.16864827245053529</v>
      </c>
      <c r="Z41" s="117">
        <f>IF('LA Data'!AA44="","",IF(Z$5="Yes",('LA Data'!AA$5-'LA Data'!AA44)/'LA Data'!AA$6, ('LA Data'!AA44-'LA Data'!AA$5)/'LA Data'!AA$6))</f>
        <v>-0.67704153560967684</v>
      </c>
    </row>
    <row r="42" spans="1:26" s="108" customFormat="1" ht="14.25" customHeight="1" x14ac:dyDescent="0.25">
      <c r="A42" s="108" t="s">
        <v>154</v>
      </c>
      <c r="B42" s="108" t="s">
        <v>155</v>
      </c>
      <c r="C42" s="117">
        <f>IF('LA Data'!C45="","",IF(C$5="Yes",('LA Data'!C$5-'LA Data'!C45)/'LA Data'!C$6, ('LA Data'!C45-'LA Data'!C$5)/'LA Data'!C$6))</f>
        <v>0.30444325498267921</v>
      </c>
      <c r="D42" s="117">
        <f>IF('LA Data'!D45="","",IF(D$5="Yes",('LA Data'!D$5-'LA Data'!D45)/'LA Data'!D$6, ('LA Data'!D45-'LA Data'!D$5)/'LA Data'!D$6))</f>
        <v>-0.53212443832986078</v>
      </c>
      <c r="E42" s="117">
        <f>IF('LA Data'!E45="","",IF(E$5="Yes",('LA Data'!E$5-'LA Data'!E45)/'LA Data'!E$6, ('LA Data'!E45-'LA Data'!E$5)/'LA Data'!E$6))</f>
        <v>-0.62744928781594178</v>
      </c>
      <c r="F42" s="117">
        <f>IF('LA Data'!F45="","",IF(F$5="Yes",('LA Data'!F$5-'LA Data'!F45)/'LA Data'!F$6, ('LA Data'!F45-'LA Data'!F$5)/'LA Data'!F$6))</f>
        <v>0.26111172485853024</v>
      </c>
      <c r="G42" s="117">
        <f>IF('LA Data'!G45="","",IF(G$5="Yes",('LA Data'!G$5-'LA Data'!G45)/'LA Data'!G$6, ('LA Data'!G45-'LA Data'!G$5)/'LA Data'!G$6))</f>
        <v>-0.12811621697980038</v>
      </c>
      <c r="H42" s="117">
        <f>IF('LA Data'!H45="","",IF(H$5="Yes",('LA Data'!H$5-'LA Data'!H45)/'LA Data'!H$6, ('LA Data'!H45-'LA Data'!H$5)/'LA Data'!H$6))</f>
        <v>-0.10505666097201272</v>
      </c>
      <c r="I42" s="117">
        <f>IF('LA Data'!I45="","",IF(I$5="Yes",('LA Data'!I$5-'LA Data'!I45)/'LA Data'!I$6, ('LA Data'!I45-'LA Data'!I$5)/'LA Data'!I$6))</f>
        <v>0.17128176597103634</v>
      </c>
      <c r="J42" s="117">
        <f>IF('LA Data'!J45="","",IF(J$5="Yes",('LA Data'!J$5-'LA Data'!J45)/'LA Data'!J$6, ('LA Data'!J45-'LA Data'!J$5)/'LA Data'!J$6))</f>
        <v>1.1532431152856955</v>
      </c>
      <c r="K42" s="117">
        <f>IF('LA Data'!K45="","",IF(K$5="Yes",('LA Data'!K$5-'LA Data'!K45)/'LA Data'!K$6, ('LA Data'!K45-'LA Data'!K$5)/'LA Data'!K$6))</f>
        <v>0.47994145315285563</v>
      </c>
      <c r="L42" s="117">
        <f>IF('LA Data'!L45="","",IF(L$5="Yes",('LA Data'!L$5-'LA Data'!L45)/'LA Data'!L$6, ('LA Data'!L45-'LA Data'!L$5)/'LA Data'!L$6))</f>
        <v>-0.25077705407671846</v>
      </c>
      <c r="M42" s="117">
        <f>IF('LA Data'!M45="","",IF(M$5="Yes",('LA Data'!M$5-'LA Data'!M45)/'LA Data'!M$6, ('LA Data'!M45-'LA Data'!M$5)/'LA Data'!M$6))</f>
        <v>-4.8072852507524612E-2</v>
      </c>
      <c r="N42" s="117">
        <f>IF('LA Data'!N45="","",IF(N$5="Yes",('LA Data'!N$5-'LA Data'!N45)/'LA Data'!N$6, ('LA Data'!N45-'LA Data'!N$5)/'LA Data'!N$6))</f>
        <v>0.21690154912783957</v>
      </c>
      <c r="O42" s="117">
        <f>IF('LA Data'!O45="","",IF(O$5="Yes",('LA Data'!O$5-'LA Data'!O45)/'LA Data'!O$6, ('LA Data'!O45-'LA Data'!O$5)/'LA Data'!O$6))</f>
        <v>-0.45969803923257585</v>
      </c>
      <c r="P42" s="117">
        <f>IF('LA Data'!P45="","",IF(P$5="Yes",('LA Data'!P$5-'LA Data'!P45)/'LA Data'!P$6, ('LA Data'!P45-'LA Data'!P$5)/'LA Data'!P$6))</f>
        <v>-0.97563328368187263</v>
      </c>
      <c r="Q42" s="117">
        <f>IF('LA Data'!R45="","",IF(Q$5="Yes",('LA Data'!R$5-'LA Data'!R45)/'LA Data'!R$6,('LA Data'!R45-'LA Data'!R$5)/'LA Data'!R$6))</f>
        <v>0.30101752276803451</v>
      </c>
      <c r="R42" s="117">
        <f>IF('LA Data'!S45="","",IF(R$5="Yes",('LA Data'!S$5-'LA Data'!S45)/'LA Data'!S$6,('LA Data'!S45-'LA Data'!S$5)/'LA Data'!S$6))</f>
        <v>-0.65097414482399019</v>
      </c>
      <c r="S42" s="117">
        <f>IF('LA Data'!T45="","",IF(S$5="Yes",('LA Data'!T$5-'LA Data'!T45)/'LA Data'!T$6,('LA Data'!T45-'LA Data'!T$5)/'LA Data'!T$6))</f>
        <v>-0.33983195674625138</v>
      </c>
      <c r="T42" s="117">
        <f>IF('LA Data'!U45="","",IF(T$5="Yes",('LA Data'!U$5-'LA Data'!U45)/'LA Data'!U$6,('LA Data'!U45-'LA Data'!U$5)/'LA Data'!U$6))</f>
        <v>-8.0821790313162709E-2</v>
      </c>
      <c r="U42" s="117">
        <f>IF('LA Data'!V45="","",IF(U$5="Yes",('LA Data'!V$5-'LA Data'!V45)/'LA Data'!V$6,('LA Data'!V45-'LA Data'!V$5)/'LA Data'!V$6))</f>
        <v>-1.0143643348938982</v>
      </c>
      <c r="V42" s="117">
        <f>IF('LA Data'!W45="","",IF(V$5="Yes",('LA Data'!W$5-'LA Data'!W45)/'LA Data'!W$6,('LA Data'!W45-'LA Data'!W$5)/'LA Data'!W$6))</f>
        <v>-0.25369182097128201</v>
      </c>
      <c r="W42" s="178">
        <f>IF('LA Data'!X45="","",IF(W$5="Yes",('LA Data'!X$5-'LA Data'!X45)/'LA Data'!X$6,('LA Data'!X45-'LA Data'!X$5)/'LA Data'!X$6))</f>
        <v>-0.27018794546387126</v>
      </c>
      <c r="X42" s="117">
        <f>IF('LA Data'!Y45="","",IF(X$5="Yes",('LA Data'!Y$5-'LA Data'!Y45)/'LA Data'!Y$6,('LA Data'!Y45-'LA Data'!Y$5)/'LA Data'!Y$6))</f>
        <v>-0.25651519935758116</v>
      </c>
      <c r="Y42" s="117">
        <f>IF('LA Data'!Z45="","",IF(Y$5="Yes",('LA Data'!Z$5-'LA Data'!Z45)/'LA Data'!Z$6, ('LA Data'!Z45-'LA Data'!Z$5)/'LA Data'!Z$6))</f>
        <v>-0.31361813415586876</v>
      </c>
      <c r="Z42" s="117">
        <f>IF('LA Data'!AA45="","",IF(Z$5="Yes",('LA Data'!AA$5-'LA Data'!AA45)/'LA Data'!AA$6, ('LA Data'!AA45-'LA Data'!AA$5)/'LA Data'!AA$6))</f>
        <v>-0.67704153560967684</v>
      </c>
    </row>
    <row r="43" spans="1:26" s="108" customFormat="1" ht="14.25" customHeight="1" x14ac:dyDescent="0.25">
      <c r="A43" s="108" t="s">
        <v>156</v>
      </c>
      <c r="B43" s="108" t="s">
        <v>157</v>
      </c>
      <c r="C43" s="117">
        <f>IF('LA Data'!C46="","",IF(C$5="Yes",('LA Data'!C$5-'LA Data'!C46)/'LA Data'!C$6, ('LA Data'!C46-'LA Data'!C$5)/'LA Data'!C$6))</f>
        <v>-0.388640040509107</v>
      </c>
      <c r="D43" s="117">
        <f>IF('LA Data'!D46="","",IF(D$5="Yes",('LA Data'!D$5-'LA Data'!D46)/'LA Data'!D$6, ('LA Data'!D46-'LA Data'!D$5)/'LA Data'!D$6))</f>
        <v>-0.32498257219800819</v>
      </c>
      <c r="E43" s="117">
        <f>IF('LA Data'!E46="","",IF(E$5="Yes",('LA Data'!E$5-'LA Data'!E46)/'LA Data'!E$6, ('LA Data'!E46-'LA Data'!E$5)/'LA Data'!E$6))</f>
        <v>9.52951990028163E-2</v>
      </c>
      <c r="F43" s="117">
        <f>IF('LA Data'!F46="","",IF(F$5="Yes",('LA Data'!F$5-'LA Data'!F46)/'LA Data'!F$6, ('LA Data'!F46-'LA Data'!F$5)/'LA Data'!F$6))</f>
        <v>0.21979657852015402</v>
      </c>
      <c r="G43" s="117">
        <f>IF('LA Data'!G46="","",IF(G$5="Yes",('LA Data'!G$5-'LA Data'!G46)/'LA Data'!G$6, ('LA Data'!G46-'LA Data'!G$5)/'LA Data'!G$6))</f>
        <v>-0.21637868123618256</v>
      </c>
      <c r="H43" s="117">
        <f>IF('LA Data'!H46="","",IF(H$5="Yes",('LA Data'!H$5-'LA Data'!H46)/'LA Data'!H$6, ('LA Data'!H46-'LA Data'!H$5)/'LA Data'!H$6))</f>
        <v>0.22806087921102866</v>
      </c>
      <c r="I43" s="117">
        <f>IF('LA Data'!I46="","",IF(I$5="Yes",('LA Data'!I$5-'LA Data'!I46)/'LA Data'!I$6, ('LA Data'!I46-'LA Data'!I$5)/'LA Data'!I$6))</f>
        <v>0.17128176597103634</v>
      </c>
      <c r="J43" s="117">
        <f>IF('LA Data'!J46="","",IF(J$5="Yes",('LA Data'!J$5-'LA Data'!J46)/'LA Data'!J$6, ('LA Data'!J46-'LA Data'!J$5)/'LA Data'!J$6))</f>
        <v>-0.26108955807991219</v>
      </c>
      <c r="K43" s="117">
        <f>IF('LA Data'!K46="","",IF(K$5="Yes",('LA Data'!K$5-'LA Data'!K46)/'LA Data'!K$6, ('LA Data'!K46-'LA Data'!K$5)/'LA Data'!K$6))</f>
        <v>1.4506946617129006</v>
      </c>
      <c r="L43" s="117">
        <f>IF('LA Data'!L46="","",IF(L$5="Yes",('LA Data'!L$5-'LA Data'!L46)/'LA Data'!L$6, ('LA Data'!L46-'LA Data'!L$5)/'LA Data'!L$6))</f>
        <v>0.3950007675800713</v>
      </c>
      <c r="M43" s="117">
        <f>IF('LA Data'!M46="","",IF(M$5="Yes",('LA Data'!M$5-'LA Data'!M46)/'LA Data'!M$6, ('LA Data'!M46-'LA Data'!M$5)/'LA Data'!M$6))</f>
        <v>-0.70933848345712924</v>
      </c>
      <c r="N43" s="117">
        <f>IF('LA Data'!N46="","",IF(N$5="Yes",('LA Data'!N$5-'LA Data'!N46)/'LA Data'!N$6, ('LA Data'!N46-'LA Data'!N$5)/'LA Data'!N$6))</f>
        <v>0.24392906246552268</v>
      </c>
      <c r="O43" s="117">
        <f>IF('LA Data'!O46="","",IF(O$5="Yes",('LA Data'!O$5-'LA Data'!O46)/'LA Data'!O$6, ('LA Data'!O46-'LA Data'!O$5)/'LA Data'!O$6))</f>
        <v>-3.9821332882934844E-2</v>
      </c>
      <c r="P43" s="117">
        <f>IF('LA Data'!P46="","",IF(P$5="Yes",('LA Data'!P$5-'LA Data'!P46)/'LA Data'!P$6, ('LA Data'!P46-'LA Data'!P$5)/'LA Data'!P$6))</f>
        <v>-0.94826177035186299</v>
      </c>
      <c r="Q43" s="117">
        <f>IF('LA Data'!R46="","",IF(Q$5="Yes",('LA Data'!R$5-'LA Data'!R46)/'LA Data'!R$6,('LA Data'!R46-'LA Data'!R$5)/'LA Data'!R$6))</f>
        <v>1.0645432694049004</v>
      </c>
      <c r="R43" s="117">
        <f>IF('LA Data'!S46="","",IF(R$5="Yes",('LA Data'!S$5-'LA Data'!S46)/'LA Data'!S$6,('LA Data'!S46-'LA Data'!S$5)/'LA Data'!S$6))</f>
        <v>4.6447100089262481</v>
      </c>
      <c r="S43" s="117">
        <f>IF('LA Data'!T46="","",IF(S$5="Yes",('LA Data'!T$5-'LA Data'!T46)/'LA Data'!T$6,('LA Data'!T46-'LA Data'!T$5)/'LA Data'!T$6))</f>
        <v>0.4542050178142592</v>
      </c>
      <c r="T43" s="117">
        <f>IF('LA Data'!U46="","",IF(T$5="Yes",('LA Data'!U$5-'LA Data'!U46)/'LA Data'!U$6,('LA Data'!U46-'LA Data'!U$5)/'LA Data'!U$6))</f>
        <v>-0.38559882331991052</v>
      </c>
      <c r="U43" s="117">
        <f>IF('LA Data'!V46="","",IF(U$5="Yes",('LA Data'!V$5-'LA Data'!V46)/'LA Data'!V$6,('LA Data'!V46-'LA Data'!V$5)/'LA Data'!V$6))</f>
        <v>-0.88204405188740342</v>
      </c>
      <c r="V43" s="117">
        <f>IF('LA Data'!W46="","",IF(V$5="Yes",('LA Data'!W$5-'LA Data'!W46)/'LA Data'!W$6,('LA Data'!W46-'LA Data'!W$5)/'LA Data'!W$6))</f>
        <v>0.57451171828205261</v>
      </c>
      <c r="W43" s="178">
        <f>IF('LA Data'!X46="","",IF(W$5="Yes",('LA Data'!X$5-'LA Data'!X46)/'LA Data'!X$6,('LA Data'!X46-'LA Data'!X$5)/'LA Data'!X$6))</f>
        <v>-0.21287584391163838</v>
      </c>
      <c r="X43" s="117">
        <f>IF('LA Data'!Y46="","",IF(X$5="Yes",('LA Data'!Y$5-'LA Data'!Y46)/'LA Data'!Y$6,('LA Data'!Y46-'LA Data'!Y$5)/'LA Data'!Y$6))</f>
        <v>0.8819370274286441</v>
      </c>
      <c r="Y43" s="117">
        <f>IF('LA Data'!Z46="","",IF(Y$5="Yes",('LA Data'!Z$5-'LA Data'!Z46)/'LA Data'!Z$6, ('LA Data'!Z46-'LA Data'!Z$5)/'LA Data'!Z$6))</f>
        <v>-0.38610306500853547</v>
      </c>
      <c r="Z43" s="117">
        <f>IF('LA Data'!AA46="","",IF(Z$5="Yes",('LA Data'!AA$5-'LA Data'!AA46)/'LA Data'!AA$6, ('LA Data'!AA46-'LA Data'!AA$5)/'LA Data'!AA$6))</f>
        <v>-0.56519546695169043</v>
      </c>
    </row>
    <row r="44" spans="1:26" s="108" customFormat="1" ht="14.25" customHeight="1" x14ac:dyDescent="0.25">
      <c r="A44" s="108" t="s">
        <v>158</v>
      </c>
      <c r="B44" s="108" t="s">
        <v>159</v>
      </c>
      <c r="C44" s="117">
        <f>IF('LA Data'!C47="","",IF(C$5="Yes",('LA Data'!C$5-'LA Data'!C47)/'LA Data'!C$6, ('LA Data'!C47-'LA Data'!C$5)/'LA Data'!C$6))</f>
        <v>-0.388640040509107</v>
      </c>
      <c r="D44" s="117">
        <f>IF('LA Data'!D47="","",IF(D$5="Yes",('LA Data'!D$5-'LA Data'!D47)/'LA Data'!D$6, ('LA Data'!D47-'LA Data'!D$5)/'LA Data'!D$6))</f>
        <v>-0.32498257219800819</v>
      </c>
      <c r="E44" s="117">
        <f>IF('LA Data'!E47="","",IF(E$5="Yes",('LA Data'!E$5-'LA Data'!E47)/'LA Data'!E$6, ('LA Data'!E47-'LA Data'!E$5)/'LA Data'!E$6))</f>
        <v>-0.1456196299367721</v>
      </c>
      <c r="F44" s="117">
        <f>IF('LA Data'!F47="","",IF(F$5="Yes",('LA Data'!F$5-'LA Data'!F47)/'LA Data'!F$6, ('LA Data'!F47-'LA Data'!F$5)/'LA Data'!F$6))</f>
        <v>0.26111172485853024</v>
      </c>
      <c r="G44" s="117">
        <f>IF('LA Data'!G47="","",IF(G$5="Yes",('LA Data'!G$5-'LA Data'!G47)/'LA Data'!G$6, ('LA Data'!G47-'LA Data'!G$5)/'LA Data'!G$6))</f>
        <v>-0.92325296918723709</v>
      </c>
      <c r="H44" s="117">
        <f>IF('LA Data'!H47="","",IF(H$5="Yes",('LA Data'!H$5-'LA Data'!H47)/'LA Data'!H$6, ('LA Data'!H47-'LA Data'!H$5)/'LA Data'!H$6))</f>
        <v>-0.21382973531749713</v>
      </c>
      <c r="I44" s="117">
        <f>IF('LA Data'!I47="","",IF(I$5="Yes",('LA Data'!I$5-'LA Data'!I47)/'LA Data'!I$6, ('LA Data'!I47-'LA Data'!I$5)/'LA Data'!I$6))</f>
        <v>0.48542515311711054</v>
      </c>
      <c r="J44" s="117">
        <f>IF('LA Data'!J47="","",IF(J$5="Yes",('LA Data'!J$5-'LA Data'!J47)/'LA Data'!J$6, ('LA Data'!J47-'LA Data'!J$5)/'LA Data'!J$6))</f>
        <v>0.57235648158196484</v>
      </c>
      <c r="K44" s="117">
        <f>IF('LA Data'!K47="","",IF(K$5="Yes",('LA Data'!K$5-'LA Data'!K47)/'LA Data'!K$6, ('LA Data'!K47-'LA Data'!K$5)/'LA Data'!K$6))</f>
        <v>1.0396073989348149</v>
      </c>
      <c r="L44" s="117">
        <f>IF('LA Data'!L47="","",IF(L$5="Yes",('LA Data'!L$5-'LA Data'!L47)/'LA Data'!L$6, ('LA Data'!L47-'LA Data'!L$5)/'LA Data'!L$6))</f>
        <v>-0.73511042031930962</v>
      </c>
      <c r="M44" s="117">
        <f>IF('LA Data'!M47="","",IF(M$5="Yes",('LA Data'!M$5-'LA Data'!M47)/'LA Data'!M$6, ('LA Data'!M47-'LA Data'!M$5)/'LA Data'!M$6))</f>
        <v>-0.60538644697122779</v>
      </c>
      <c r="N44" s="117">
        <f>IF('LA Data'!N47="","",IF(N$5="Yes",('LA Data'!N$5-'LA Data'!N47)/'LA Data'!N$6, ('LA Data'!N47-'LA Data'!N$5)/'LA Data'!N$6))</f>
        <v>-0.61344573763737364</v>
      </c>
      <c r="O44" s="117">
        <f>IF('LA Data'!O47="","",IF(O$5="Yes",('LA Data'!O$5-'LA Data'!O47)/'LA Data'!O$6, ('LA Data'!O47-'LA Data'!O$5)/'LA Data'!O$6))</f>
        <v>0.3762687424826866</v>
      </c>
      <c r="P44" s="117">
        <f>IF('LA Data'!P47="","",IF(P$5="Yes",('LA Data'!P$5-'LA Data'!P47)/'LA Data'!P$6, ('LA Data'!P47-'LA Data'!P$5)/'LA Data'!P$6))</f>
        <v>0.2604066340627651</v>
      </c>
      <c r="Q44" s="117">
        <f>IF('LA Data'!R47="","",IF(Q$5="Yes",('LA Data'!R$5-'LA Data'!R47)/'LA Data'!R$6,('LA Data'!R47-'LA Data'!R$5)/'LA Data'!R$6))</f>
        <v>0.49992540362959864</v>
      </c>
      <c r="R44" s="117">
        <f>IF('LA Data'!S47="","",IF(R$5="Yes",('LA Data'!S$5-'LA Data'!S47)/'LA Data'!S$6,('LA Data'!S47-'LA Data'!S$5)/'LA Data'!S$6))</f>
        <v>-0.1372341894133205</v>
      </c>
      <c r="S44" s="117">
        <f>IF('LA Data'!T47="","",IF(S$5="Yes",('LA Data'!T$5-'LA Data'!T47)/'LA Data'!T$6,('LA Data'!T47-'LA Data'!T$5)/'LA Data'!T$6))</f>
        <v>0.90055915195743774</v>
      </c>
      <c r="T44" s="117">
        <f>IF('LA Data'!U47="","",IF(T$5="Yes",('LA Data'!U$5-'LA Data'!U47)/'LA Data'!U$6,('LA Data'!U47-'LA Data'!U$5)/'LA Data'!U$6))</f>
        <v>2.0398658568452785E-2</v>
      </c>
      <c r="U44" s="117">
        <f>IF('LA Data'!V47="","",IF(U$5="Yes",('LA Data'!V$5-'LA Data'!V47)/'LA Data'!V$6,('LA Data'!V47-'LA Data'!V$5)/'LA Data'!V$6))</f>
        <v>7.5490614688321342E-2</v>
      </c>
      <c r="V44" s="117">
        <f>IF('LA Data'!W47="","",IF(V$5="Yes",('LA Data'!W$5-'LA Data'!W47)/'LA Data'!W$6,('LA Data'!W47-'LA Data'!W$5)/'LA Data'!W$6))</f>
        <v>-7.9333181128475219E-2</v>
      </c>
      <c r="W44" s="178">
        <f>IF('LA Data'!X47="","",IF(W$5="Yes",('LA Data'!X$5-'LA Data'!X47)/'LA Data'!X$6,('LA Data'!X47-'LA Data'!X$5)/'LA Data'!X$6))</f>
        <v>-5.2118217926467827E-2</v>
      </c>
      <c r="X44" s="117">
        <f>IF('LA Data'!Y47="","",IF(X$5="Yes",('LA Data'!Y$5-'LA Data'!Y47)/'LA Data'!Y$6,('LA Data'!Y47-'LA Data'!Y$5)/'LA Data'!Y$6))</f>
        <v>0.44539156825866727</v>
      </c>
      <c r="Y44" s="117">
        <f>IF('LA Data'!Z47="","",IF(Y$5="Yes",('LA Data'!Z$5-'LA Data'!Z47)/'LA Data'!Z$6, ('LA Data'!Z47-'LA Data'!Z$5)/'LA Data'!Z$6))</f>
        <v>-1.0384674426825344</v>
      </c>
      <c r="Z44" s="117">
        <f>IF('LA Data'!AA47="","",IF(Z$5="Yes",('LA Data'!AA$5-'LA Data'!AA47)/'LA Data'!AA$6, ('LA Data'!AA47-'LA Data'!AA$5)/'LA Data'!AA$6))</f>
        <v>-0.90073367292564621</v>
      </c>
    </row>
    <row r="45" spans="1:26" s="108" customFormat="1" ht="14.25" customHeight="1" x14ac:dyDescent="0.25">
      <c r="A45" s="108" t="s">
        <v>160</v>
      </c>
      <c r="B45" s="108" t="s">
        <v>161</v>
      </c>
      <c r="C45" s="117">
        <f>IF('LA Data'!C48="","",IF(C$5="Yes",('LA Data'!C$5-'LA Data'!C48)/'LA Data'!C$6, ('LA Data'!C48-'LA Data'!C$5)/'LA Data'!C$6))</f>
        <v>-0.54265855061838986</v>
      </c>
      <c r="D45" s="117">
        <f>IF('LA Data'!D48="","",IF(D$5="Yes",('LA Data'!D$5-'LA Data'!D48)/'LA Data'!D$6, ('LA Data'!D48-'LA Data'!D$5)/'LA Data'!D$6))</f>
        <v>0.57263218104001135</v>
      </c>
      <c r="E45" s="117">
        <f>IF('LA Data'!E48="","",IF(E$5="Yes",('LA Data'!E$5-'LA Data'!E48)/'LA Data'!E$6, ('LA Data'!E48-'LA Data'!E$5)/'LA Data'!E$6))</f>
        <v>-0.22592457291663254</v>
      </c>
      <c r="F45" s="117">
        <f>IF('LA Data'!F48="","",IF(F$5="Yes",('LA Data'!F$5-'LA Data'!F48)/'LA Data'!F$6, ('LA Data'!F48-'LA Data'!F$5)/'LA Data'!F$6))</f>
        <v>1.3220846828278617E-2</v>
      </c>
      <c r="G45" s="117">
        <f>IF('LA Data'!G48="","",IF(G$5="Yes",('LA Data'!G$5-'LA Data'!G48)/'LA Data'!G$6, ('LA Data'!G48-'LA Data'!G$5)/'LA Data'!G$6))</f>
        <v>1.5895227257024582</v>
      </c>
      <c r="H45" s="117">
        <f>IF('LA Data'!H48="","",IF(H$5="Yes",('LA Data'!H$5-'LA Data'!H48)/'LA Data'!H$6, ('LA Data'!H48-'LA Data'!H$5)/'LA Data'!H$6))</f>
        <v>2.2290322260248203</v>
      </c>
      <c r="I45" s="117">
        <f>IF('LA Data'!I48="","",IF(I$5="Yes",('LA Data'!I$5-'LA Data'!I48)/'LA Data'!I$6, ('LA Data'!I48-'LA Data'!I$5)/'LA Data'!I$6))</f>
        <v>0.93615262163104329</v>
      </c>
      <c r="J45" s="117">
        <f>IF('LA Data'!J48="","",IF(J$5="Yes",('LA Data'!J$5-'LA Data'!J48)/'LA Data'!J$6, ('LA Data'!J48-'LA Data'!J$5)/'LA Data'!J$6))</f>
        <v>-0.43788114225061314</v>
      </c>
      <c r="K45" s="117">
        <f>IF('LA Data'!K48="","",IF(K$5="Yes",('LA Data'!K$5-'LA Data'!K48)/'LA Data'!K$6, ('LA Data'!K48-'LA Data'!K$5)/'LA Data'!K$6))</f>
        <v>1.2110251557714149</v>
      </c>
      <c r="L45" s="117">
        <f>IF('LA Data'!L48="","",IF(L$5="Yes",('LA Data'!L$5-'LA Data'!L48)/'LA Data'!L$6, ('LA Data'!L48-'LA Data'!L$5)/'LA Data'!L$6))</f>
        <v>-0.25077705407671846</v>
      </c>
      <c r="M45" s="117">
        <f>IF('LA Data'!M48="","",IF(M$5="Yes",('LA Data'!M$5-'LA Data'!M48)/'LA Data'!M$6, ('LA Data'!M48-'LA Data'!M$5)/'LA Data'!M$6))</f>
        <v>1.368136911398242</v>
      </c>
      <c r="N45" s="117">
        <f>IF('LA Data'!N48="","",IF(N$5="Yes",('LA Data'!N$5-'LA Data'!N48)/'LA Data'!N$6, ('LA Data'!N48-'LA Data'!N$5)/'LA Data'!N$6))</f>
        <v>1.6335097369723108</v>
      </c>
      <c r="O45" s="117">
        <f>IF('LA Data'!O48="","",IF(O$5="Yes",('LA Data'!O$5-'LA Data'!O48)/'LA Data'!O$6, ('LA Data'!O48-'LA Data'!O$5)/'LA Data'!O$6))</f>
        <v>1.1426021000815301</v>
      </c>
      <c r="P45" s="117">
        <f>IF('LA Data'!P48="","",IF(P$5="Yes",('LA Data'!P$5-'LA Data'!P48)/'LA Data'!P$6, ('LA Data'!P48-'LA Data'!P$5)/'LA Data'!P$6))</f>
        <v>0.46209146912599247</v>
      </c>
      <c r="Q45" s="117">
        <f>IF('LA Data'!R48="","",IF(Q$5="Yes",('LA Data'!R$5-'LA Data'!R48)/'LA Data'!R$6,('LA Data'!R48-'LA Data'!R$5)/'LA Data'!R$6))</f>
        <v>1.078237744212261</v>
      </c>
      <c r="R45" s="117"/>
      <c r="S45" s="117">
        <f>IF('LA Data'!T48="","",IF(S$5="Yes",('LA Data'!T$5-'LA Data'!T48)/'LA Data'!T$6,('LA Data'!T48-'LA Data'!T$5)/'LA Data'!T$6))</f>
        <v>1.4617253514099715</v>
      </c>
      <c r="T45" s="117">
        <f>IF('LA Data'!U48="","",IF(T$5="Yes",('LA Data'!U$5-'LA Data'!U48)/'LA Data'!U$6,('LA Data'!U48-'LA Data'!U$5)/'LA Data'!U$6))</f>
        <v>0.60574831345662905</v>
      </c>
      <c r="U45" s="117">
        <f>IF('LA Data'!V48="","",IF(U$5="Yes",('LA Data'!V$5-'LA Data'!V48)/'LA Data'!V$6,('LA Data'!V48-'LA Data'!V$5)/'LA Data'!V$6))</f>
        <v>-0.42569194772238222</v>
      </c>
      <c r="V45" s="117">
        <f>IF('LA Data'!W48="","",IF(V$5="Yes",('LA Data'!W$5-'LA Data'!W48)/'LA Data'!W$6,('LA Data'!W48-'LA Data'!W$5)/'LA Data'!W$6))</f>
        <v>-0.64599876061759953</v>
      </c>
      <c r="W45" s="178">
        <f>IF('LA Data'!X48="","",IF(W$5="Yes",('LA Data'!X$5-'LA Data'!X48)/'LA Data'!X$6,('LA Data'!X48-'LA Data'!X$5)/'LA Data'!X$6))</f>
        <v>-1.0195658820154496</v>
      </c>
      <c r="X45" s="117">
        <f>IF('LA Data'!Y48="","",IF(X$5="Yes",('LA Data'!Y$5-'LA Data'!Y48)/'LA Data'!Y$6,('LA Data'!Y48-'LA Data'!Y$5)/'LA Data'!Y$6))</f>
        <v>0.79013896052933352</v>
      </c>
      <c r="Y45" s="117">
        <f>IF('LA Data'!Z48="","",IF(Y$5="Yes",('LA Data'!Z$5-'LA Data'!Z48)/'LA Data'!Z$6, ('LA Data'!Z48-'LA Data'!Z$5)/'LA Data'!Z$6))</f>
        <v>1.1360804828974642</v>
      </c>
      <c r="Z45" s="117">
        <f>IF('LA Data'!AA48="","",IF(Z$5="Yes",('LA Data'!AA$5-'LA Data'!AA48)/'LA Data'!AA$6, ('LA Data'!AA48-'LA Data'!AA$5)/'LA Data'!AA$6))</f>
        <v>0.51598319674216897</v>
      </c>
    </row>
    <row r="46" spans="1:26" s="108" customFormat="1" ht="14.25" customHeight="1" x14ac:dyDescent="0.25">
      <c r="A46" s="108" t="s">
        <v>162</v>
      </c>
      <c r="B46" s="108" t="s">
        <v>163</v>
      </c>
      <c r="C46" s="117">
        <f>IF('LA Data'!C49="","",IF(C$5="Yes",('LA Data'!C$5-'LA Data'!C49)/'LA Data'!C$6, ('LA Data'!C49-'LA Data'!C$5)/'LA Data'!C$6))</f>
        <v>1.2285543156383965</v>
      </c>
      <c r="D46" s="117">
        <f>IF('LA Data'!D49="","",IF(D$5="Yes",('LA Data'!D$5-'LA Data'!D49)/'LA Data'!D$6, ('LA Data'!D49-'LA Data'!D$5)/'LA Data'!D$6))</f>
        <v>1.4702469342780309</v>
      </c>
      <c r="E46" s="117">
        <f>IF('LA Data'!E49="","",IF(E$5="Yes",('LA Data'!E$5-'LA Data'!E49)/'LA Data'!E$6, ('LA Data'!E49-'LA Data'!E$5)/'LA Data'!E$6))</f>
        <v>1.299869343700744</v>
      </c>
      <c r="F46" s="117">
        <f>IF('LA Data'!F49="","",IF(F$5="Yes",('LA Data'!F$5-'LA Data'!F49)/'LA Data'!F$6, ('LA Data'!F49-'LA Data'!F$5)/'LA Data'!F$6))</f>
        <v>9.5851139505029145E-2</v>
      </c>
      <c r="G46" s="117">
        <f>IF('LA Data'!G49="","",IF(G$5="Yes",('LA Data'!G$5-'LA Data'!G49)/'LA Data'!G$6, ('LA Data'!G49-'LA Data'!G$5)/'LA Data'!G$6))</f>
        <v>0.53967528028729994</v>
      </c>
      <c r="H46" s="117">
        <f>IF('LA Data'!H49="","",IF(H$5="Yes",('LA Data'!H$5-'LA Data'!H49)/'LA Data'!H$6, ('LA Data'!H49-'LA Data'!H$5)/'LA Data'!H$6))</f>
        <v>1.6307803171246609</v>
      </c>
      <c r="I46" s="117">
        <f>IF('LA Data'!I49="","",IF(I$5="Yes",('LA Data'!I$5-'LA Data'!I49)/'LA Data'!I$6, ('LA Data'!I49-'LA Data'!I$5)/'LA Data'!I$6))</f>
        <v>1.2912712331874749</v>
      </c>
      <c r="J46" s="117">
        <f>IF('LA Data'!J49="","",IF(J$5="Yes",('LA Data'!J$5-'LA Data'!J49)/'LA Data'!J$6, ('LA Data'!J49-'LA Data'!J$5)/'LA Data'!J$6))</f>
        <v>-0.86302280894682259</v>
      </c>
      <c r="K46" s="117">
        <f>IF('LA Data'!K49="","",IF(K$5="Yes",('LA Data'!K$5-'LA Data'!K49)/'LA Data'!K$6, ('LA Data'!K49-'LA Data'!K$5)/'LA Data'!K$6))</f>
        <v>1.4870938451480702</v>
      </c>
      <c r="L46" s="117">
        <f>IF('LA Data'!L49="","",IF(L$5="Yes",('LA Data'!L$5-'LA Data'!L49)/'LA Data'!L$6, ('LA Data'!L49-'LA Data'!L$5)/'LA Data'!L$6))</f>
        <v>-0.5736659649051129</v>
      </c>
      <c r="M46" s="117">
        <f>IF('LA Data'!M49="","",IF(M$5="Yes",('LA Data'!M$5-'LA Data'!M49)/'LA Data'!M$6, ('LA Data'!M49-'LA Data'!M$5)/'LA Data'!M$6))</f>
        <v>1.1423540279319855</v>
      </c>
      <c r="N46" s="117">
        <f>IF('LA Data'!N49="","",IF(N$5="Yes",('LA Data'!N$5-'LA Data'!N49)/'LA Data'!N$6, ('LA Data'!N49-'LA Data'!N$5)/'LA Data'!N$6))</f>
        <v>1.7574265452576026</v>
      </c>
      <c r="O46" s="117">
        <f>IF('LA Data'!O49="","",IF(O$5="Yes",('LA Data'!O$5-'LA Data'!O49)/'LA Data'!O$6, ('LA Data'!O49-'LA Data'!O$5)/'LA Data'!O$6))</f>
        <v>0.94915044532254922</v>
      </c>
      <c r="P46" s="117">
        <f>IF('LA Data'!P49="","",IF(P$5="Yes",('LA Data'!P$5-'LA Data'!P49)/'LA Data'!P$6, ('LA Data'!P49-'LA Data'!P$5)/'LA Data'!P$6))</f>
        <v>1.6145762409158642</v>
      </c>
      <c r="Q46" s="117">
        <f>IF('LA Data'!R49="","",IF(Q$5="Yes",('LA Data'!R$5-'LA Data'!R49)/'LA Data'!R$6,('LA Data'!R49-'LA Data'!R$5)/'LA Data'!R$6))</f>
        <v>1.4775105573186365</v>
      </c>
      <c r="R46" s="117">
        <f>IF('LA Data'!S49="","",IF(R$5="Yes",('LA Data'!S$5-'LA Data'!S49)/'LA Data'!S$6,('LA Data'!S49-'LA Data'!S$5)/'LA Data'!S$6))</f>
        <v>-0.10008442162118374</v>
      </c>
      <c r="S46" s="117">
        <f>IF('LA Data'!T49="","",IF(S$5="Yes",('LA Data'!T$5-'LA Data'!T49)/'LA Data'!T$6,('LA Data'!T49-'LA Data'!T$5)/'LA Data'!T$6))</f>
        <v>7.6890338706847999E-2</v>
      </c>
      <c r="T46" s="117">
        <f>IF('LA Data'!U49="","",IF(T$5="Yes",('LA Data'!U$5-'LA Data'!U49)/'LA Data'!U$6,('LA Data'!U49-'LA Data'!U$5)/'LA Data'!U$6))</f>
        <v>0.788689873592896</v>
      </c>
      <c r="U46" s="117">
        <f>IF('LA Data'!V49="","",IF(U$5="Yes",('LA Data'!V$5-'LA Data'!V49)/'LA Data'!V$6,('LA Data'!V49-'LA Data'!V$5)/'LA Data'!V$6))</f>
        <v>-0.58317891257602805</v>
      </c>
      <c r="V46" s="117">
        <f>IF('LA Data'!W49="","",IF(V$5="Yes",('LA Data'!W$5-'LA Data'!W49)/'LA Data'!W$6,('LA Data'!W49-'LA Data'!W$5)/'LA Data'!W$6))</f>
        <v>5.1435798753630649E-2</v>
      </c>
      <c r="W46" s="178">
        <f>IF('LA Data'!X49="","",IF(W$5="Yes",('LA Data'!X$5-'LA Data'!X49)/'LA Data'!X$6,('LA Data'!X49-'LA Data'!X$5)/'LA Data'!X$6))</f>
        <v>0.69861801151108038</v>
      </c>
      <c r="X46" s="117">
        <f>IF('LA Data'!Y49="","",IF(X$5="Yes",('LA Data'!Y$5-'LA Data'!Y49)/'LA Data'!Y$6,('LA Data'!Y49-'LA Data'!Y$5)/'LA Data'!Y$6))</f>
        <v>1.1399183111252151</v>
      </c>
      <c r="Y46" s="117">
        <f>IF('LA Data'!Z49="","",IF(Y$5="Yes",('LA Data'!Z$5-'LA Data'!Z49)/'LA Data'!Z$6, ('LA Data'!Z49-'LA Data'!Z$5)/'LA Data'!Z$6))</f>
        <v>1.7884448605714649</v>
      </c>
      <c r="Z46" s="117">
        <f>IF('LA Data'!AA49="","",IF(Z$5="Yes",('LA Data'!AA$5-'LA Data'!AA49)/'LA Data'!AA$6, ('LA Data'!AA49-'LA Data'!AA$5)/'LA Data'!AA$6))</f>
        <v>2.3800843410419263</v>
      </c>
    </row>
    <row r="47" spans="1:26" s="108" customFormat="1" ht="14.25" customHeight="1" x14ac:dyDescent="0.25">
      <c r="A47" s="108" t="s">
        <v>164</v>
      </c>
      <c r="B47" s="108" t="s">
        <v>165</v>
      </c>
      <c r="C47" s="117">
        <f>IF('LA Data'!C50="","",IF(C$5="Yes",('LA Data'!C$5-'LA Data'!C50)/'LA Data'!C$6, ('LA Data'!C50-'LA Data'!C$5)/'LA Data'!C$6))</f>
        <v>0.68948953025589987</v>
      </c>
      <c r="D47" s="117">
        <f>IF('LA Data'!D50="","",IF(D$5="Yes",('LA Data'!D$5-'LA Data'!D50)/'LA Data'!D$6, ('LA Data'!D50-'LA Data'!D$5)/'LA Data'!D$6))</f>
        <v>-4.8793417355540193E-2</v>
      </c>
      <c r="E47" s="117">
        <f>IF('LA Data'!E50="","",IF(E$5="Yes",('LA Data'!E$5-'LA Data'!E50)/'LA Data'!E$6, ('LA Data'!E50-'LA Data'!E$5)/'LA Data'!E$6))</f>
        <v>-0.1456196299367721</v>
      </c>
      <c r="F47" s="117">
        <f>IF('LA Data'!F50="","",IF(F$5="Yes",('LA Data'!F$5-'LA Data'!F50)/'LA Data'!F$6, ('LA Data'!F50-'LA Data'!F$5)/'LA Data'!F$6))</f>
        <v>-1.2675486896613537</v>
      </c>
      <c r="G47" s="117">
        <f>IF('LA Data'!G50="","",IF(G$5="Yes",('LA Data'!G$5-'LA Data'!G50)/'LA Data'!G$6, ('LA Data'!G50-'LA Data'!G$5)/'LA Data'!G$6))</f>
        <v>0.58614966944819624</v>
      </c>
      <c r="H47" s="117">
        <f>IF('LA Data'!H50="","",IF(H$5="Yes",('LA Data'!H$5-'LA Data'!H50)/'LA Data'!H$6, ('LA Data'!H50-'LA Data'!H$5)/'LA Data'!H$6))</f>
        <v>1.7962060343584163</v>
      </c>
      <c r="I47" s="117">
        <f>IF('LA Data'!I50="","",IF(I$5="Yes",('LA Data'!I$5-'LA Data'!I50)/'LA Data'!I$6, ('LA Data'!I50-'LA Data'!I$5)/'LA Data'!I$6))</f>
        <v>2.1039276466391973E-2</v>
      </c>
      <c r="J47" s="117">
        <f>IF('LA Data'!J50="","",IF(J$5="Yes",('LA Data'!J$5-'LA Data'!J50)/'LA Data'!J$6, ('LA Data'!J50-'LA Data'!J$5)/'LA Data'!J$6))</f>
        <v>-0.77041769342883604</v>
      </c>
      <c r="K47" s="117">
        <f>IF('LA Data'!K50="","",IF(K$5="Yes",('LA Data'!K$5-'LA Data'!K50)/'LA Data'!K$6, ('LA Data'!K50-'LA Data'!K$5)/'LA Data'!K$6))</f>
        <v>0.44247240202591676</v>
      </c>
      <c r="L47" s="117">
        <f>IF('LA Data'!L50="","",IF(L$5="Yes",('LA Data'!L$5-'LA Data'!L50)/'LA Data'!L$6, ('LA Data'!L50-'LA Data'!L$5)/'LA Data'!L$6))</f>
        <v>-1.1656289680905028</v>
      </c>
      <c r="M47" s="117">
        <f>IF('LA Data'!M50="","",IF(M$5="Yes",('LA Data'!M$5-'LA Data'!M50)/'LA Data'!M$6, ('LA Data'!M50-'LA Data'!M$5)/'LA Data'!M$6))</f>
        <v>0.51772603109747006</v>
      </c>
      <c r="N47" s="117">
        <f>IF('LA Data'!N50="","",IF(N$5="Yes",('LA Data'!N$5-'LA Data'!N50)/'LA Data'!N$6, ('LA Data'!N50-'LA Data'!N$5)/'LA Data'!N$6))</f>
        <v>0.84857302693856229</v>
      </c>
      <c r="O47" s="117">
        <f>IF('LA Data'!O50="","",IF(O$5="Yes",('LA Data'!O$5-'LA Data'!O50)/'LA Data'!O$6, ('LA Data'!O50-'LA Data'!O$5)/'LA Data'!O$6))</f>
        <v>0.48335299306172341</v>
      </c>
      <c r="P47" s="117">
        <f>IF('LA Data'!P50="","",IF(P$5="Yes",('LA Data'!P$5-'LA Data'!P50)/'LA Data'!P$6, ('LA Data'!P50-'LA Data'!P$5)/'LA Data'!P$6))</f>
        <v>-0.60395694477963868</v>
      </c>
      <c r="Q47" s="117">
        <f>IF('LA Data'!R50="","",IF(Q$5="Yes",('LA Data'!R$5-'LA Data'!R50)/'LA Data'!R$6,('LA Data'!R50-'LA Data'!R$5)/'LA Data'!R$6))</f>
        <v>1.0150237711195418</v>
      </c>
      <c r="R47" s="117">
        <f>IF('LA Data'!S50="","",IF(R$5="Yes",('LA Data'!S$5-'LA Data'!S50)/'LA Data'!S$6,('LA Data'!S50-'LA Data'!S$5)/'LA Data'!S$6))</f>
        <v>-0.71472071959719408</v>
      </c>
      <c r="S47" s="117">
        <f>IF('LA Data'!T50="","",IF(S$5="Yes",('LA Data'!T$5-'LA Data'!T50)/'LA Data'!T$6,('LA Data'!T50-'LA Data'!T$5)/'LA Data'!T$6))</f>
        <v>0.3482882367145459</v>
      </c>
      <c r="T47" s="117">
        <f>IF('LA Data'!U50="","",IF(T$5="Yes",('LA Data'!U$5-'LA Data'!U50)/'LA Data'!U$6,('LA Data'!U50-'LA Data'!U$5)/'LA Data'!U$6))</f>
        <v>-0.20698317377515998</v>
      </c>
      <c r="U47" s="117">
        <f>IF('LA Data'!V50="","",IF(U$5="Yes",('LA Data'!V$5-'LA Data'!V50)/'LA Data'!V$6,('LA Data'!V50-'LA Data'!V$5)/'LA Data'!V$6))</f>
        <v>0.57676457028693984</v>
      </c>
      <c r="V47" s="117">
        <f>IF('LA Data'!W50="","",IF(V$5="Yes",('LA Data'!W$5-'LA Data'!W50)/'LA Data'!W$6,('LA Data'!W50-'LA Data'!W$5)/'LA Data'!W$6))</f>
        <v>-0.44984529079444002</v>
      </c>
      <c r="W47" s="178">
        <f>IF('LA Data'!X50="","",IF(W$5="Yes",('LA Data'!X$5-'LA Data'!X50)/'LA Data'!X$6,('LA Data'!X50-'LA Data'!X$5)/'LA Data'!X$6))</f>
        <v>-0.19125877644112083</v>
      </c>
      <c r="X47" s="117">
        <f>IF('LA Data'!Y50="","",IF(X$5="Yes",('LA Data'!Y$5-'LA Data'!Y50)/'LA Data'!Y$6,('LA Data'!Y50-'LA Data'!Y$5)/'LA Data'!Y$6))</f>
        <v>-1.0202195837972086</v>
      </c>
      <c r="Y47" s="117">
        <f>IF('LA Data'!Z50="","",IF(Y$5="Yes",('LA Data'!Z$5-'LA Data'!Z50)/'LA Data'!Z$6, ('LA Data'!Z50-'LA Data'!Z$5)/'LA Data'!Z$6))</f>
        <v>0.55620103607613203</v>
      </c>
      <c r="Z47" s="117">
        <f>IF('LA Data'!AA50="","",IF(Z$5="Yes",('LA Data'!AA$5-'LA Data'!AA50)/'LA Data'!AA$6, ('LA Data'!AA50-'LA Data'!AA$5)/'LA Data'!AA$6))</f>
        <v>0.55326521962816333</v>
      </c>
    </row>
    <row r="48" spans="1:26" s="108" customFormat="1" ht="14.25" customHeight="1" x14ac:dyDescent="0.25">
      <c r="A48" s="108" t="s">
        <v>166</v>
      </c>
      <c r="B48" s="108" t="s">
        <v>167</v>
      </c>
      <c r="C48" s="117">
        <f>IF('LA Data'!C51="","",IF(C$5="Yes",('LA Data'!C$5-'LA Data'!C51)/'LA Data'!C$6, ('LA Data'!C51-'LA Data'!C$5)/'LA Data'!C$6))</f>
        <v>-1.6977973764380381</v>
      </c>
      <c r="D48" s="117">
        <f>IF('LA Data'!D51="","",IF(D$5="Yes",('LA Data'!D$5-'LA Data'!D51)/'LA Data'!D$6, ('LA Data'!D51-'LA Data'!D$5)/'LA Data'!D$6))</f>
        <v>-1.4987864802785018</v>
      </c>
      <c r="E48" s="117">
        <f>IF('LA Data'!E51="","",IF(E$5="Yes",('LA Data'!E$5-'LA Data'!E51)/'LA Data'!E$6, ('LA Data'!E51-'LA Data'!E$5)/'LA Data'!E$6))</f>
        <v>-1.0289740027152583</v>
      </c>
      <c r="F48" s="117">
        <f>IF('LA Data'!F51="","",IF(F$5="Yes",('LA Data'!F$5-'LA Data'!F51)/'LA Data'!F$6, ('LA Data'!F51-'LA Data'!F$5)/'LA Data'!F$6))</f>
        <v>-1.7220152993834807</v>
      </c>
      <c r="G48" s="117">
        <f>IF('LA Data'!G51="","",IF(G$5="Yes",('LA Data'!G$5-'LA Data'!G51)/'LA Data'!G$6, ('LA Data'!G51-'LA Data'!G$5)/'LA Data'!G$6))</f>
        <v>0.3715825702169312</v>
      </c>
      <c r="H48" s="117">
        <f>IF('LA Data'!H51="","",IF(H$5="Yes",('LA Data'!H$5-'LA Data'!H51)/'LA Data'!H$6, ('LA Data'!H51-'LA Data'!H$5)/'LA Data'!H$6))</f>
        <v>0.35269669356522948</v>
      </c>
      <c r="I48" s="117">
        <f>IF('LA Data'!I51="","",IF(I$5="Yes",('LA Data'!I$5-'LA Data'!I51)/'LA Data'!I$6, ('LA Data'!I51-'LA Data'!I$5)/'LA Data'!I$6))</f>
        <v>-0.62090590596254269</v>
      </c>
      <c r="J48" s="117">
        <f>IF('LA Data'!J51="","",IF(J$5="Yes",('LA Data'!J$5-'LA Data'!J51)/'LA Data'!J$6, ('LA Data'!J51-'LA Data'!J$5)/'LA Data'!J$6))</f>
        <v>-0.73253378253511447</v>
      </c>
      <c r="K48" s="117">
        <f>IF('LA Data'!K51="","",IF(K$5="Yes",('LA Data'!K$5-'LA Data'!K51)/'LA Data'!K$6, ('LA Data'!K51-'LA Data'!K$5)/'LA Data'!K$6))</f>
        <v>-1.2789140576665277E-2</v>
      </c>
      <c r="L48" s="117">
        <f>IF('LA Data'!L51="","",IF(L$5="Yes",('LA Data'!L$5-'LA Data'!L51)/'LA Data'!L$6, ('LA Data'!L51-'LA Data'!L$5)/'LA Data'!L$6))</f>
        <v>-0.73511042031930962</v>
      </c>
      <c r="M48" s="117">
        <f>IF('LA Data'!M51="","",IF(M$5="Yes",('LA Data'!M$5-'LA Data'!M51)/'LA Data'!M$6, ('LA Data'!M51-'LA Data'!M$5)/'LA Data'!M$6))</f>
        <v>-1.271223991010072</v>
      </c>
      <c r="N48" s="117">
        <f>IF('LA Data'!N51="","",IF(N$5="Yes",('LA Data'!N$5-'LA Data'!N51)/'LA Data'!N$6, ('LA Data'!N51-'LA Data'!N$5)/'LA Data'!N$6))</f>
        <v>-1.1014189358187827</v>
      </c>
      <c r="O48" s="117">
        <f>IF('LA Data'!O51="","",IF(O$5="Yes",('LA Data'!O$5-'LA Data'!O51)/'LA Data'!O$6, ('LA Data'!O51-'LA Data'!O$5)/'LA Data'!O$6))</f>
        <v>0.72260949353491954</v>
      </c>
      <c r="P48" s="117">
        <f>IF('LA Data'!P51="","",IF(P$5="Yes",('LA Data'!P$5-'LA Data'!P51)/'LA Data'!P$6, ('LA Data'!P51-'LA Data'!P$5)/'LA Data'!P$6))</f>
        <v>-1.0476635819187397</v>
      </c>
      <c r="Q48" s="117">
        <f>IF('LA Data'!R51="","",IF(Q$5="Yes",('LA Data'!R$5-'LA Data'!R51)/'LA Data'!R$6,('LA Data'!R51-'LA Data'!R$5)/'LA Data'!R$6))</f>
        <v>-0.56660327427760127</v>
      </c>
      <c r="R48" s="117">
        <f>IF('LA Data'!S51="","",IF(R$5="Yes",('LA Data'!S$5-'LA Data'!S51)/'LA Data'!S$6,('LA Data'!S51-'LA Data'!S$5)/'LA Data'!S$6))</f>
        <v>-0.24247498073913842</v>
      </c>
      <c r="S48" s="117">
        <f>IF('LA Data'!T51="","",IF(S$5="Yes",('LA Data'!T$5-'LA Data'!T51)/'LA Data'!T$6,('LA Data'!T51-'LA Data'!T$5)/'LA Data'!T$6))</f>
        <v>0.97394893739512689</v>
      </c>
      <c r="T48" s="117">
        <f>IF('LA Data'!U51="","",IF(T$5="Yes",('LA Data'!U$5-'LA Data'!U51)/'LA Data'!U$6,('LA Data'!U51-'LA Data'!U$5)/'LA Data'!U$6))</f>
        <v>-1.0901020493433771</v>
      </c>
      <c r="U48" s="117">
        <f>IF('LA Data'!V51="","",IF(U$5="Yes",('LA Data'!V$5-'LA Data'!V51)/'LA Data'!V$6,('LA Data'!V51-'LA Data'!V$5)/'LA Data'!V$6))</f>
        <v>-1.3149592850433638</v>
      </c>
      <c r="V48" s="117">
        <f>IF('LA Data'!W51="","",IF(V$5="Yes",('LA Data'!W$5-'LA Data'!W51)/'LA Data'!W$6,('LA Data'!W51-'LA Data'!W$5)/'LA Data'!W$6))</f>
        <v>-1.3434333199888282</v>
      </c>
      <c r="W48" s="178">
        <f>IF('LA Data'!X51="","",IF(W$5="Yes",('LA Data'!X$5-'LA Data'!X51)/'LA Data'!X$6,('LA Data'!X51-'LA Data'!X$5)/'LA Data'!X$6))</f>
        <v>-1.0195658820154496</v>
      </c>
      <c r="X48" s="117">
        <f>IF('LA Data'!Y51="","",IF(X$5="Yes",('LA Data'!Y$5-'LA Data'!Y51)/'LA Data'!Y$6,('LA Data'!Y51-'LA Data'!Y$5)/'LA Data'!Y$6))</f>
        <v>-0.32833506054273254</v>
      </c>
      <c r="Y48" s="117">
        <f>IF('LA Data'!Z51="","",IF(Y$5="Yes",('LA Data'!Z$5-'LA Data'!Z51)/'LA Data'!Z$6, ('LA Data'!Z51-'LA Data'!Z$5)/'LA Data'!Z$6))</f>
        <v>-0.82101265012453428</v>
      </c>
      <c r="Z48" s="117">
        <f>IF('LA Data'!AA51="","",IF(Z$5="Yes",('LA Data'!AA$5-'LA Data'!AA51)/'LA Data'!AA$6, ('LA Data'!AA51-'LA Data'!AA$5)/'LA Data'!AA$6))</f>
        <v>-1.1617078331276134</v>
      </c>
    </row>
    <row r="49" spans="1:26" s="108" customFormat="1" ht="14.25" customHeight="1" x14ac:dyDescent="0.25">
      <c r="A49" s="108" t="s">
        <v>168</v>
      </c>
      <c r="B49" s="108" t="s">
        <v>169</v>
      </c>
      <c r="C49" s="117">
        <f>IF('LA Data'!C52="","",IF(C$5="Yes",('LA Data'!C$5-'LA Data'!C52)/'LA Data'!C$6, ('LA Data'!C52-'LA Data'!C$5)/'LA Data'!C$6))</f>
        <v>0.92051729541982408</v>
      </c>
      <c r="D49" s="117">
        <f>IF('LA Data'!D52="","",IF(D$5="Yes",('LA Data'!D$5-'LA Data'!D52)/'LA Data'!D$6, ('LA Data'!D52-'LA Data'!D$5)/'LA Data'!D$6))</f>
        <v>1.0559632020143257</v>
      </c>
      <c r="E49" s="117">
        <f>IF('LA Data'!E52="","",IF(E$5="Yes",('LA Data'!E$5-'LA Data'!E52)/'LA Data'!E$6, ('LA Data'!E52-'LA Data'!E$5)/'LA Data'!E$6))</f>
        <v>1.0589545147611628</v>
      </c>
      <c r="F49" s="117">
        <f>IF('LA Data'!F52="","",IF(F$5="Yes",('LA Data'!F$5-'LA Data'!F52)/'LA Data'!F$6, ('LA Data'!F52-'LA Data'!F$5)/'LA Data'!F$6))</f>
        <v>-0.19335488486359681</v>
      </c>
      <c r="G49" s="117">
        <f>IF('LA Data'!G52="","",IF(G$5="Yes",('LA Data'!G$5-'LA Data'!G52)/'LA Data'!G$6, ('LA Data'!G52-'LA Data'!G$5)/'LA Data'!G$6))</f>
        <v>0.82614347311406655</v>
      </c>
      <c r="H49" s="117">
        <f>IF('LA Data'!H52="","",IF(H$5="Yes",('LA Data'!H$5-'LA Data'!H52)/'LA Data'!H$6, ('LA Data'!H52-'LA Data'!H$5)/'LA Data'!H$6))</f>
        <v>1.0347945139400334</v>
      </c>
      <c r="I49" s="117">
        <f>IF('LA Data'!I52="","",IF(I$5="Yes",('LA Data'!I$5-'LA Data'!I52)/'LA Data'!I$6, ('LA Data'!I52-'LA Data'!I$5)/'LA Data'!I$6))</f>
        <v>1.2912712331874749</v>
      </c>
      <c r="J49" s="117">
        <f>IF('LA Data'!J52="","",IF(J$5="Yes",('LA Data'!J$5-'LA Data'!J52)/'LA Data'!J$6, ('LA Data'!J52-'LA Data'!J$5)/'LA Data'!J$6))</f>
        <v>-0.43788114225061314</v>
      </c>
      <c r="K49" s="117">
        <f>IF('LA Data'!K52="","",IF(K$5="Yes",('LA Data'!K$5-'LA Data'!K52)/'LA Data'!K$6, ('LA Data'!K52-'LA Data'!K$5)/'LA Data'!K$6))</f>
        <v>1.2468217338197678</v>
      </c>
      <c r="L49" s="117">
        <f>IF('LA Data'!L52="","",IF(L$5="Yes",('LA Data'!L$5-'LA Data'!L52)/'LA Data'!L$6, ('LA Data'!L52-'LA Data'!L$5)/'LA Data'!L$6))</f>
        <v>1.6327415924222501</v>
      </c>
      <c r="M49" s="117">
        <f>IF('LA Data'!M52="","",IF(M$5="Yes",('LA Data'!M$5-'LA Data'!M52)/'LA Data'!M$6, ('LA Data'!M52-'LA Data'!M$5)/'LA Data'!M$6))</f>
        <v>0.9106145703815165</v>
      </c>
      <c r="N49" s="117">
        <f>IF('LA Data'!N52="","",IF(N$5="Yes",('LA Data'!N$5-'LA Data'!N52)/'LA Data'!N$6, ('LA Data'!N52-'LA Data'!N$5)/'LA Data'!N$6))</f>
        <v>1.8459337662040654</v>
      </c>
      <c r="O49" s="117">
        <f>IF('LA Data'!O52="","",IF(O$5="Yes",('LA Data'!O$5-'LA Data'!O52)/'LA Data'!O$6, ('LA Data'!O52-'LA Data'!O$5)/'LA Data'!O$6))</f>
        <v>1.6274477706348993</v>
      </c>
      <c r="P49" s="117">
        <f>IF('LA Data'!P52="","",IF(P$5="Yes",('LA Data'!P$5-'LA Data'!P52)/'LA Data'!P$6, ('LA Data'!P52-'LA Data'!P$5)/'LA Data'!P$6))</f>
        <v>1.4705156444421303</v>
      </c>
      <c r="Q49" s="117">
        <f>IF('LA Data'!R52="","",IF(Q$5="Yes",('LA Data'!R$5-'LA Data'!R52)/'LA Data'!R$6,('LA Data'!R52-'LA Data'!R$5)/'LA Data'!R$6))</f>
        <v>0.99412190046509386</v>
      </c>
      <c r="R49" s="117">
        <f>IF('LA Data'!S52="","",IF(R$5="Yes",('LA Data'!S$5-'LA Data'!S52)/'LA Data'!S$6,('LA Data'!S52-'LA Data'!S$5)/'LA Data'!S$6))</f>
        <v>-3.0752804985797759</v>
      </c>
      <c r="S49" s="117">
        <f>IF('LA Data'!T52="","",IF(S$5="Yes",('LA Data'!T$5-'LA Data'!T52)/'LA Data'!T$6,('LA Data'!T52-'LA Data'!T$5)/'LA Data'!T$6))</f>
        <v>1.0678291624077882</v>
      </c>
      <c r="T49" s="117">
        <f>IF('LA Data'!U52="","",IF(T$5="Yes",('LA Data'!U$5-'LA Data'!U52)/'LA Data'!U$6,('LA Data'!U52-'LA Data'!U$5)/'LA Data'!U$6))</f>
        <v>-8.3112044053227613E-2</v>
      </c>
      <c r="U49" s="117">
        <f>IF('LA Data'!V52="","",IF(U$5="Yes",('LA Data'!V$5-'LA Data'!V52)/'LA Data'!V$6,('LA Data'!V52-'LA Data'!V$5)/'LA Data'!V$6))</f>
        <v>0.27513764664087365</v>
      </c>
      <c r="V49" s="117">
        <f>IF('LA Data'!W52="","",IF(V$5="Yes",('LA Data'!W$5-'LA Data'!W52)/'LA Data'!W$6,('LA Data'!W52-'LA Data'!W$5)/'LA Data'!W$6))</f>
        <v>-0.25369182097128201</v>
      </c>
      <c r="W49" s="178">
        <f>IF('LA Data'!X52="","",IF(W$5="Yes",('LA Data'!X$5-'LA Data'!X52)/'LA Data'!X$6,('LA Data'!X52-'LA Data'!X$5)/'LA Data'!X$6))</f>
        <v>0.7912503537683343</v>
      </c>
      <c r="X49" s="117">
        <f>IF('LA Data'!Y52="","",IF(X$5="Yes",('LA Data'!Y$5-'LA Data'!Y52)/'LA Data'!Y$6,('LA Data'!Y52-'LA Data'!Y$5)/'LA Data'!Y$6))</f>
        <v>0.51888320034654523</v>
      </c>
      <c r="Y49" s="117">
        <f>IF('LA Data'!Z52="","",IF(Y$5="Yes",('LA Data'!Z$5-'LA Data'!Z52)/'LA Data'!Z$6, ('LA Data'!Z52-'LA Data'!Z$5)/'LA Data'!Z$6))</f>
        <v>0.33874624351813182</v>
      </c>
      <c r="Z49" s="117">
        <f>IF('LA Data'!AA52="","",IF(Z$5="Yes",('LA Data'!AA$5-'LA Data'!AA52)/'LA Data'!AA$6, ('LA Data'!AA52-'LA Data'!AA$5)/'LA Data'!AA$6))</f>
        <v>0.73967533405813846</v>
      </c>
    </row>
    <row r="50" spans="1:26" s="108" customFormat="1" ht="14.25" customHeight="1" x14ac:dyDescent="0.25">
      <c r="A50" s="108" t="s">
        <v>170</v>
      </c>
      <c r="B50" s="108" t="s">
        <v>171</v>
      </c>
      <c r="C50" s="117">
        <f>IF('LA Data'!C53="","",IF(C$5="Yes",('LA Data'!C$5-'LA Data'!C53)/'LA Data'!C$6, ('LA Data'!C53-'LA Data'!C$5)/'LA Data'!C$6))</f>
        <v>1.6906098459662584</v>
      </c>
      <c r="D50" s="117">
        <f>IF('LA Data'!D53="","",IF(D$5="Yes",('LA Data'!D$5-'LA Data'!D53)/'LA Data'!D$6, ('LA Data'!D53-'LA Data'!D$5)/'LA Data'!D$6))</f>
        <v>1.8845306665417298</v>
      </c>
      <c r="E50" s="117">
        <f>IF('LA Data'!E53="","",IF(E$5="Yes",('LA Data'!E$5-'LA Data'!E53)/'LA Data'!E$6, ('LA Data'!E53-'LA Data'!E$5)/'LA Data'!E$6))</f>
        <v>1.5407841726403326</v>
      </c>
      <c r="F50" s="117">
        <f>IF('LA Data'!F53="","",IF(F$5="Yes",('LA Data'!F$5-'LA Data'!F53)/'LA Data'!F$6, ('LA Data'!F53-'LA Data'!F$5)/'LA Data'!F$6))</f>
        <v>0.30242687119690459</v>
      </c>
      <c r="G50" s="117">
        <f>IF('LA Data'!G53="","",IF(G$5="Yes",('LA Data'!G$5-'LA Data'!G53)/'LA Data'!G$6, ('LA Data'!G53-'LA Data'!G$5)/'LA Data'!G$6))</f>
        <v>1.642280638203502</v>
      </c>
      <c r="H50" s="117">
        <f>IF('LA Data'!H53="","",IF(H$5="Yes",('LA Data'!H$5-'LA Data'!H53)/'LA Data'!H$6, ('LA Data'!H53-'LA Data'!H$5)/'LA Data'!H$6))</f>
        <v>1.2364779226222842</v>
      </c>
      <c r="I50" s="117">
        <f>IF('LA Data'!I53="","",IF(I$5="Yes",('LA Data'!I$5-'LA Data'!I53)/'LA Data'!I$6, ('LA Data'!I53-'LA Data'!I$5)/'LA Data'!I$6))</f>
        <v>1.6463898447439067</v>
      </c>
      <c r="J50" s="117">
        <f>IF('LA Data'!J53="","",IF(J$5="Yes",('LA Data'!J$5-'LA Data'!J53)/'LA Data'!J$6, ('LA Data'!J53-'LA Data'!J$5)/'LA Data'!J$6))</f>
        <v>-0.55574219836441352</v>
      </c>
      <c r="K50" s="117">
        <f>IF('LA Data'!K53="","",IF(K$5="Yes",('LA Data'!K$5-'LA Data'!K53)/'LA Data'!K$6, ('LA Data'!K53-'LA Data'!K$5)/'LA Data'!K$6))</f>
        <v>1.4535182158306121</v>
      </c>
      <c r="L50" s="117">
        <f>IF('LA Data'!L53="","",IF(L$5="Yes",('LA Data'!L$5-'LA Data'!L53)/'LA Data'!L$6, ('LA Data'!L53-'LA Data'!L$5)/'LA Data'!L$6))</f>
        <v>1.7941860478364478</v>
      </c>
      <c r="M50" s="117">
        <f>IF('LA Data'!M53="","",IF(M$5="Yes",('LA Data'!M$5-'LA Data'!M53)/'LA Data'!M$6, ('LA Data'!M53-'LA Data'!M$5)/'LA Data'!M$6))</f>
        <v>1.3991943005334488</v>
      </c>
      <c r="N50" s="117">
        <f>IF('LA Data'!N53="","",IF(N$5="Yes",('LA Data'!N$5-'LA Data'!N53)/'LA Data'!N$6, ('LA Data'!N53-'LA Data'!N$5)/'LA Data'!N$6))</f>
        <v>2.158631460921685</v>
      </c>
      <c r="O50" s="117">
        <f>IF('LA Data'!O53="","",IF(O$5="Yes",('LA Data'!O$5-'LA Data'!O53)/'LA Data'!O$6, ('LA Data'!O53-'LA Data'!O$5)/'LA Data'!O$6))</f>
        <v>1.8298593056029198</v>
      </c>
      <c r="P50" s="117">
        <f>IF('LA Data'!P53="","",IF(P$5="Yes",('LA Data'!P$5-'LA Data'!P53)/'LA Data'!P$6, ('LA Data'!P53-'LA Data'!P$5)/'LA Data'!P$6))</f>
        <v>-0.44404968269379408</v>
      </c>
      <c r="Q50" s="117">
        <f>IF('LA Data'!R53="","",IF(Q$5="Yes",('LA Data'!R$5-'LA Data'!R53)/'LA Data'!R$6,('LA Data'!R53-'LA Data'!R$5)/'LA Data'!R$6))</f>
        <v>1.7739572300824769</v>
      </c>
      <c r="R50" s="117"/>
      <c r="S50" s="117">
        <f>IF('LA Data'!T53="","",IF(S$5="Yes",('LA Data'!T$5-'LA Data'!T53)/'LA Data'!T$6,('LA Data'!T53-'LA Data'!T$5)/'LA Data'!T$6))</f>
        <v>1.9462238376999914</v>
      </c>
      <c r="T50" s="117">
        <f>IF('LA Data'!U53="","",IF(T$5="Yes",('LA Data'!U$5-'LA Data'!U53)/'LA Data'!U$6,('LA Data'!U53-'LA Data'!U$5)/'LA Data'!U$6))</f>
        <v>0.33598878642758545</v>
      </c>
      <c r="U50" s="117">
        <f>IF('LA Data'!V53="","",IF(U$5="Yes",('LA Data'!V$5-'LA Data'!V53)/'LA Data'!V$6,('LA Data'!V53-'LA Data'!V$5)/'LA Data'!V$6))</f>
        <v>-1.0614418305192161</v>
      </c>
      <c r="V50" s="117">
        <f>IF('LA Data'!W53="","",IF(V$5="Yes",('LA Data'!W$5-'LA Data'!W53)/'LA Data'!W$6,('LA Data'!W53-'LA Data'!W$5)/'LA Data'!W$6))</f>
        <v>-0.66779359059794929</v>
      </c>
      <c r="W50" s="178">
        <f>IF('LA Data'!X53="","",IF(W$5="Yes",('LA Data'!X$5-'LA Data'!X53)/'LA Data'!X$6,('LA Data'!X53-'LA Data'!X$5)/'LA Data'!X$6))</f>
        <v>4.8068084579323678</v>
      </c>
      <c r="X50" s="117">
        <f>IF('LA Data'!Y53="","",IF(X$5="Yes",('LA Data'!Y$5-'LA Data'!Y53)/'LA Data'!Y$6,('LA Data'!Y53-'LA Data'!Y$5)/'LA Data'!Y$6))</f>
        <v>1.4914257587913242</v>
      </c>
      <c r="Y50" s="117">
        <f>IF('LA Data'!Z53="","",IF(Y$5="Yes",('LA Data'!Z$5-'LA Data'!Z53)/'LA Data'!Z$6, ('LA Data'!Z53-'LA Data'!Z$5)/'LA Data'!Z$6))</f>
        <v>1.7159599297187982</v>
      </c>
      <c r="Z50" s="117">
        <f>IF('LA Data'!AA53="","",IF(Z$5="Yes",('LA Data'!AA$5-'LA Data'!AA53)/'LA Data'!AA$6, ('LA Data'!AA53-'LA Data'!AA$5)/'LA Data'!AA$6))</f>
        <v>1.7462899519800092</v>
      </c>
    </row>
    <row r="51" spans="1:26" s="108" customFormat="1" ht="14.25" customHeight="1" x14ac:dyDescent="0.25">
      <c r="A51" s="108" t="s">
        <v>172</v>
      </c>
      <c r="B51" s="108" t="s">
        <v>173</v>
      </c>
      <c r="C51" s="117">
        <f>IF('LA Data'!C54="","",IF(C$5="Yes",('LA Data'!C$5-'LA Data'!C54)/'LA Data'!C$6, ('LA Data'!C54-'LA Data'!C$5)/'LA Data'!C$6))</f>
        <v>-0.2346215303998174</v>
      </c>
      <c r="D51" s="117">
        <f>IF('LA Data'!D54="","",IF(D$5="Yes",('LA Data'!D$5-'LA Data'!D54)/'LA Data'!D$6, ('LA Data'!D54-'LA Data'!D$5)/'LA Data'!D$6))</f>
        <v>-0.18688799477677726</v>
      </c>
      <c r="E51" s="117">
        <f>IF('LA Data'!E54="","",IF(E$5="Yes",('LA Data'!E$5-'LA Data'!E54)/'LA Data'!E$6, ('LA Data'!E54-'LA Data'!E$5)/'LA Data'!E$6))</f>
        <v>-0.70775423079580935</v>
      </c>
      <c r="F51" s="117">
        <f>IF('LA Data'!F54="","",IF(F$5="Yes",('LA Data'!F$5-'LA Data'!F54)/'LA Data'!F$6, ('LA Data'!F54-'LA Data'!F$5)/'LA Data'!F$6))</f>
        <v>-0.39993061655547407</v>
      </c>
      <c r="G51" s="117">
        <f>IF('LA Data'!G54="","",IF(G$5="Yes",('LA Data'!G$5-'LA Data'!G54)/'LA Data'!G$6, ('LA Data'!G54-'LA Data'!G$5)/'LA Data'!G$6))</f>
        <v>1.8451825966411712</v>
      </c>
      <c r="H51" s="117">
        <f>IF('LA Data'!H54="","",IF(H$5="Yes",('LA Data'!H$5-'LA Data'!H54)/'LA Data'!H$6, ('LA Data'!H54-'LA Data'!H$5)/'LA Data'!H$6))</f>
        <v>1.3339204683901116</v>
      </c>
      <c r="I51" s="117">
        <f>IF('LA Data'!I54="","",IF(I$5="Yes",('LA Data'!I$5-'LA Data'!I54)/'LA Data'!I$6, ('LA Data'!I54-'LA Data'!I$5)/'LA Data'!I$6))</f>
        <v>0.47176674498032467</v>
      </c>
      <c r="J51" s="117">
        <f>IF('LA Data'!J54="","",IF(J$5="Yes",('LA Data'!J$5-'LA Data'!J54)/'LA Data'!J$6, ('LA Data'!J54-'LA Data'!J$5)/'LA Data'!J$6))</f>
        <v>-0.34106670329999023</v>
      </c>
      <c r="K51" s="117">
        <f>IF('LA Data'!K54="","",IF(K$5="Yes",('LA Data'!K$5-'LA Data'!K54)/'LA Data'!K$6, ('LA Data'!K54-'LA Data'!K$5)/'LA Data'!K$6))</f>
        <v>0.59700310635717468</v>
      </c>
      <c r="L51" s="117">
        <f>IF('LA Data'!L54="","",IF(L$5="Yes",('LA Data'!L$5-'LA Data'!L54)/'LA Data'!L$6, ('LA Data'!L54-'LA Data'!L$5)/'LA Data'!L$6))</f>
        <v>-0.95036969420490625</v>
      </c>
      <c r="M51" s="117">
        <f>IF('LA Data'!M54="","",IF(M$5="Yes",('LA Data'!M$5-'LA Data'!M54)/'LA Data'!M$6, ('LA Data'!M54-'LA Data'!M$5)/'LA Data'!M$6))</f>
        <v>-5.0472377922693643E-2</v>
      </c>
      <c r="N51" s="117">
        <f>IF('LA Data'!N54="","",IF(N$5="Yes",('LA Data'!N$5-'LA Data'!N54)/'LA Data'!N$6, ('LA Data'!N54-'LA Data'!N$5)/'LA Data'!N$6))</f>
        <v>0.37656010153055647</v>
      </c>
      <c r="O51" s="117">
        <f>IF('LA Data'!O54="","",IF(O$5="Yes",('LA Data'!O$5-'LA Data'!O54)/'LA Data'!O$6, ('LA Data'!O54-'LA Data'!O$5)/'LA Data'!O$6))</f>
        <v>0.58455436721696807</v>
      </c>
      <c r="P51" s="117">
        <f>IF('LA Data'!P54="","",IF(P$5="Yes",('LA Data'!P$5-'LA Data'!P54)/'LA Data'!P$6, ('LA Data'!P54-'LA Data'!P$5)/'LA Data'!P$6))</f>
        <v>-0.62844724618017378</v>
      </c>
      <c r="Q51" s="117">
        <f>IF('LA Data'!R54="","",IF(Q$5="Yes",('LA Data'!R$5-'LA Data'!R54)/'LA Data'!R$6,('LA Data'!R54-'LA Data'!R$5)/'LA Data'!R$6))</f>
        <v>0.78212029939959249</v>
      </c>
      <c r="R51" s="117">
        <f>IF('LA Data'!S54="","",IF(R$5="Yes",('LA Data'!S$5-'LA Data'!S54)/'LA Data'!S$6,('LA Data'!S54-'LA Data'!S$5)/'LA Data'!S$6))</f>
        <v>-1.0410399518730289</v>
      </c>
      <c r="S51" s="117">
        <f>IF('LA Data'!T54="","",IF(S$5="Yes",('LA Data'!T$5-'LA Data'!T54)/'LA Data'!T$6,('LA Data'!T54-'LA Data'!T$5)/'LA Data'!T$6))</f>
        <v>1.7894375508653795</v>
      </c>
      <c r="T51" s="117">
        <f>IF('LA Data'!U54="","",IF(T$5="Yes",('LA Data'!U$5-'LA Data'!U54)/'LA Data'!U$6,('LA Data'!U54-'LA Data'!U$5)/'LA Data'!U$6))</f>
        <v>0.51058007674793049</v>
      </c>
      <c r="U51" s="117">
        <f>IF('LA Data'!V54="","",IF(U$5="Yes",('LA Data'!V$5-'LA Data'!V54)/'LA Data'!V$6,('LA Data'!V54-'LA Data'!V$5)/'LA Data'!V$6))</f>
        <v>0.10244885002722819</v>
      </c>
      <c r="V51" s="117">
        <f>IF('LA Data'!W54="","",IF(V$5="Yes",('LA Data'!W$5-'LA Data'!W54)/'LA Data'!W$6,('LA Data'!W54-'LA Data'!W$5)/'LA Data'!W$6))</f>
        <v>0.66169103820345598</v>
      </c>
      <c r="W51" s="178">
        <f>IF('LA Data'!X54="","",IF(W$5="Yes",('LA Data'!X$5-'LA Data'!X54)/'LA Data'!X$6,('LA Data'!X54-'LA Data'!X$5)/'LA Data'!X$6))</f>
        <v>-6.7664216184775219E-4</v>
      </c>
      <c r="X51" s="117">
        <f>IF('LA Data'!Y54="","",IF(X$5="Yes",('LA Data'!Y$5-'LA Data'!Y54)/'LA Data'!Y$6,('LA Data'!Y54-'LA Data'!Y$5)/'LA Data'!Y$6))</f>
        <v>0.55695528284581064</v>
      </c>
      <c r="Y51" s="117">
        <f>IF('LA Data'!Z54="","",IF(Y$5="Yes",('LA Data'!Z$5-'LA Data'!Z54)/'LA Data'!Z$6, ('LA Data'!Z54-'LA Data'!Z$5)/'LA Data'!Z$6))</f>
        <v>0.12129145096013162</v>
      </c>
      <c r="Z51" s="117">
        <f>IF('LA Data'!AA54="","",IF(Z$5="Yes",('LA Data'!AA$5-'LA Data'!AA54)/'LA Data'!AA$6, ('LA Data'!AA54-'LA Data'!AA$5)/'LA Data'!AA$6))</f>
        <v>-0.52791344406569607</v>
      </c>
    </row>
    <row r="52" spans="1:26" s="108" customFormat="1" ht="14.25" customHeight="1" x14ac:dyDescent="0.25">
      <c r="A52" s="108" t="s">
        <v>174</v>
      </c>
      <c r="B52" s="108" t="s">
        <v>175</v>
      </c>
      <c r="C52" s="117">
        <f>IF('LA Data'!C55="","",IF(C$5="Yes",('LA Data'!C$5-'LA Data'!C55)/'LA Data'!C$6, ('LA Data'!C55-'LA Data'!C$5)/'LA Data'!C$6))</f>
        <v>-0.4656492955637484</v>
      </c>
      <c r="D52" s="117">
        <f>IF('LA Data'!D55="","",IF(D$5="Yes",('LA Data'!D$5-'LA Data'!D55)/'LA Data'!D$6, ('LA Data'!D55-'LA Data'!D$5)/'LA Data'!D$6))</f>
        <v>0.57263218104001135</v>
      </c>
      <c r="E52" s="117">
        <f>IF('LA Data'!E55="","",IF(E$5="Yes",('LA Data'!E$5-'LA Data'!E55)/'LA Data'!E$6, ('LA Data'!E55-'LA Data'!E$5)/'LA Data'!E$6))</f>
        <v>0.25590508496253717</v>
      </c>
      <c r="F52" s="117">
        <f>IF('LA Data'!F55="","",IF(F$5="Yes",('LA Data'!F$5-'LA Data'!F55)/'LA Data'!F$6, ('LA Data'!F55-'LA Data'!F$5)/'LA Data'!F$6))</f>
        <v>-1.1849183969846031</v>
      </c>
      <c r="G52" s="117">
        <f>IF('LA Data'!G55="","",IF(G$5="Yes",('LA Data'!G$5-'LA Data'!G55)/'LA Data'!G$6, ('LA Data'!G55-'LA Data'!G$5)/'LA Data'!G$6))</f>
        <v>-0.57494192791734855</v>
      </c>
      <c r="H52" s="117">
        <f>IF('LA Data'!H55="","",IF(H$5="Yes",('LA Data'!H$5-'LA Data'!H55)/'LA Data'!H$6, ('LA Data'!H55-'LA Data'!H$5)/'LA Data'!H$6))</f>
        <v>-0.32713502109404247</v>
      </c>
      <c r="I52" s="117">
        <f>IF('LA Data'!I55="","",IF(I$5="Yes",('LA Data'!I$5-'LA Data'!I55)/'LA Data'!I$6, ('LA Data'!I55-'LA Data'!I$5)/'LA Data'!I$6))</f>
        <v>-0.25212888626932467</v>
      </c>
      <c r="J52" s="117">
        <f>IF('LA Data'!J55="","",IF(J$5="Yes",('LA Data'!J$5-'LA Data'!J55)/'LA Data'!J$6, ('LA Data'!J55-'LA Data'!J$5)/'LA Data'!J$6))</f>
        <v>1.7930602770463291</v>
      </c>
      <c r="K52" s="117">
        <f>IF('LA Data'!K55="","",IF(K$5="Yes",('LA Data'!K$5-'LA Data'!K55)/'LA Data'!K$6, ('LA Data'!K55-'LA Data'!K$5)/'LA Data'!K$6))</f>
        <v>-0.74034706468397038</v>
      </c>
      <c r="L52" s="117">
        <f>IF('LA Data'!L55="","",IF(L$5="Yes",('LA Data'!L$5-'LA Data'!L55)/'LA Data'!L$6, ('LA Data'!L55-'LA Data'!L$5)/'LA Data'!L$6))</f>
        <v>-1.2732586050333008</v>
      </c>
      <c r="M52" s="117">
        <f>IF('LA Data'!M55="","",IF(M$5="Yes",('LA Data'!M$5-'LA Data'!M55)/'LA Data'!M$6, ('LA Data'!M55-'LA Data'!M$5)/'LA Data'!M$6))</f>
        <v>2.2545066422991851</v>
      </c>
      <c r="N52" s="117">
        <f>IF('LA Data'!N55="","",IF(N$5="Yes",('LA Data'!N$5-'LA Data'!N55)/'LA Data'!N$6, ('LA Data'!N55-'LA Data'!N$5)/'LA Data'!N$6))</f>
        <v>-0.3169986039702542</v>
      </c>
      <c r="O52" s="117">
        <f>IF('LA Data'!O55="","",IF(O$5="Yes",('LA Data'!O$5-'LA Data'!O55)/'LA Data'!O$6, ('LA Data'!O55-'LA Data'!O$5)/'LA Data'!O$6))</f>
        <v>-1.1519109196020032</v>
      </c>
      <c r="P52" s="117">
        <f>IF('LA Data'!P55="","",IF(P$5="Yes",('LA Data'!P$5-'LA Data'!P55)/'LA Data'!P$6, ('LA Data'!P55-'LA Data'!P$5)/'LA Data'!P$6))</f>
        <v>0.96630355678406132</v>
      </c>
      <c r="Q52" s="117">
        <f>IF('LA Data'!R55="","",IF(Q$5="Yes",('LA Data'!R$5-'LA Data'!R55)/'LA Data'!R$6,('LA Data'!R55-'LA Data'!R$5)/'LA Data'!R$6))</f>
        <v>0.443652129517354</v>
      </c>
      <c r="R52" s="117">
        <f>IF('LA Data'!S55="","",IF(R$5="Yes",('LA Data'!S$5-'LA Data'!S55)/'LA Data'!S$6,('LA Data'!S55-'LA Data'!S$5)/'LA Data'!S$6))</f>
        <v>0.12065802125236172</v>
      </c>
      <c r="S52" s="117">
        <f>IF('LA Data'!T55="","",IF(S$5="Yes",('LA Data'!T$5-'LA Data'!T55)/'LA Data'!T$6,('LA Data'!T55-'LA Data'!T$5)/'LA Data'!T$6))</f>
        <v>-0.16629631583510399</v>
      </c>
      <c r="T52" s="117">
        <f>IF('LA Data'!U55="","",IF(T$5="Yes",('LA Data'!U$5-'LA Data'!U55)/'LA Data'!U$6,('LA Data'!U55-'LA Data'!U$5)/'LA Data'!U$6))</f>
        <v>0.21453750264771629</v>
      </c>
      <c r="U52" s="117">
        <f>IF('LA Data'!V55="","",IF(U$5="Yes",('LA Data'!V$5-'LA Data'!V55)/'LA Data'!V$6,('LA Data'!V55-'LA Data'!V$5)/'LA Data'!V$6))</f>
        <v>3.1059394282513875</v>
      </c>
      <c r="V52" s="117">
        <f>IF('LA Data'!W55="","",IF(V$5="Yes",('LA Data'!W$5-'LA Data'!W55)/'LA Data'!W$6,('LA Data'!W55-'LA Data'!W$5)/'LA Data'!W$6))</f>
        <v>-0.12292284108917613</v>
      </c>
      <c r="W52" s="178">
        <f>IF('LA Data'!X55="","",IF(W$5="Yes",('LA Data'!X$5-'LA Data'!X55)/'LA Data'!X$6,('LA Data'!X55-'LA Data'!X$5)/'LA Data'!X$6))</f>
        <v>1.3096853968807589</v>
      </c>
      <c r="X52" s="117">
        <f>IF('LA Data'!Y55="","",IF(X$5="Yes",('LA Data'!Y$5-'LA Data'!Y55)/'LA Data'!Y$6,('LA Data'!Y55-'LA Data'!Y$5)/'LA Data'!Y$6))</f>
        <v>-1.9426376629806708</v>
      </c>
      <c r="Y52" s="117">
        <f>IF('LA Data'!Z55="","",IF(Y$5="Yes",('LA Data'!Z$5-'LA Data'!Z55)/'LA Data'!Z$6, ('LA Data'!Z55-'LA Data'!Z$5)/'LA Data'!Z$6))</f>
        <v>0.48371610522346531</v>
      </c>
      <c r="Z52" s="117">
        <f>IF('LA Data'!AA55="","",IF(Z$5="Yes",('LA Data'!AA$5-'LA Data'!AA55)/'LA Data'!AA$6, ('LA Data'!AA55-'LA Data'!AA$5)/'LA Data'!AA$6))</f>
        <v>0.32957308231219062</v>
      </c>
    </row>
    <row r="53" spans="1:26" s="108" customFormat="1" ht="14.25" customHeight="1" x14ac:dyDescent="0.25">
      <c r="A53" s="108" t="s">
        <v>176</v>
      </c>
      <c r="B53" s="108" t="s">
        <v>177</v>
      </c>
      <c r="C53" s="117">
        <f>IF('LA Data'!C56="","",IF(C$5="Yes",('LA Data'!C$5-'LA Data'!C56)/'LA Data'!C$6, ('LA Data'!C56-'LA Data'!C$5)/'LA Data'!C$6))</f>
        <v>0.68948953025589987</v>
      </c>
      <c r="D53" s="117">
        <f>IF('LA Data'!D56="","",IF(D$5="Yes",('LA Data'!D$5-'LA Data'!D56)/'LA Data'!D$6, ('LA Data'!D56-'LA Data'!D$5)/'LA Data'!D$6))</f>
        <v>-4.8793417355540193E-2</v>
      </c>
      <c r="E53" s="117">
        <f>IF('LA Data'!E56="","",IF(E$5="Yes",('LA Data'!E$5-'LA Data'!E56)/'LA Data'!E$6, ('LA Data'!E56-'LA Data'!E$5)/'LA Data'!E$6))</f>
        <v>-0.70775423079580935</v>
      </c>
      <c r="F53" s="117">
        <f>IF('LA Data'!F56="","",IF(F$5="Yes",('LA Data'!F$5-'LA Data'!F56)/'LA Data'!F$6, ('LA Data'!F56-'LA Data'!F$5)/'LA Data'!F$6))</f>
        <v>1.6245115540249131</v>
      </c>
      <c r="G53" s="117">
        <f>IF('LA Data'!G56="","",IF(G$5="Yes",('LA Data'!G$5-'LA Data'!G56)/'LA Data'!G$6, ('LA Data'!G56-'LA Data'!G$5)/'LA Data'!G$6))</f>
        <v>-0.66915015691112378</v>
      </c>
      <c r="H53" s="117">
        <f>IF('LA Data'!H56="","",IF(H$5="Yes",('LA Data'!H$5-'LA Data'!H56)/'LA Data'!H$6, ('LA Data'!H56-'LA Data'!H$5)/'LA Data'!H$6))</f>
        <v>-0.44044030687058777</v>
      </c>
      <c r="I53" s="117">
        <f>IF('LA Data'!I56="","",IF(I$5="Yes",('LA Data'!I$5-'LA Data'!I56)/'LA Data'!I$6, ('LA Data'!I56-'LA Data'!I$5)/'LA Data'!I$6))</f>
        <v>-4.7252764217537283E-2</v>
      </c>
      <c r="J53" s="117">
        <f>IF('LA Data'!J56="","",IF(J$5="Yes",('LA Data'!J$5-'LA Data'!J56)/'LA Data'!J$6, ('LA Data'!J56-'LA Data'!J$5)/'LA Data'!J$6))</f>
        <v>2.1676900625509083</v>
      </c>
      <c r="K53" s="117">
        <f>IF('LA Data'!K56="","",IF(K$5="Yes",('LA Data'!K$5-'LA Data'!K56)/'LA Data'!K$6, ('LA Data'!K56-'LA Data'!K$5)/'LA Data'!K$6))</f>
        <v>9.5467909028302905E-2</v>
      </c>
      <c r="L53" s="117">
        <f>IF('LA Data'!L56="","",IF(L$5="Yes",('LA Data'!L$5-'LA Data'!L56)/'LA Data'!L$6, ('LA Data'!L56-'LA Data'!L$5)/'LA Data'!L$6))</f>
        <v>-0.95036969420490625</v>
      </c>
      <c r="M53" s="117">
        <f>IF('LA Data'!M56="","",IF(M$5="Yes",('LA Data'!M$5-'LA Data'!M56)/'LA Data'!M$6, ('LA Data'!M56-'LA Data'!M$5)/'LA Data'!M$6))</f>
        <v>0.74677456649927676</v>
      </c>
      <c r="N53" s="117">
        <f>IF('LA Data'!N56="","",IF(N$5="Yes",('LA Data'!N$5-'LA Data'!N56)/'LA Data'!N$6, ('LA Data'!N56-'LA Data'!N$5)/'LA Data'!N$6))</f>
        <v>-0.44248966791210409</v>
      </c>
      <c r="O53" s="117">
        <f>IF('LA Data'!O56="","",IF(O$5="Yes",('LA Data'!O$5-'LA Data'!O56)/'LA Data'!O$6, ('LA Data'!O56-'LA Data'!O$5)/'LA Data'!O$6))</f>
        <v>0.21014233741137436</v>
      </c>
      <c r="P53" s="117">
        <f>IF('LA Data'!P56="","",IF(P$5="Yes",('LA Data'!P$5-'LA Data'!P56)/'LA Data'!P$6, ('LA Data'!P56-'LA Data'!P$5)/'LA Data'!P$6))</f>
        <v>-0.98859873736450865</v>
      </c>
      <c r="Q53" s="117">
        <f>IF('LA Data'!R56="","",IF(Q$5="Yes",('LA Data'!R$5-'LA Data'!R56)/'LA Data'!R$6,('LA Data'!R56-'LA Data'!R$5)/'LA Data'!R$6))</f>
        <v>0.69758239920418308</v>
      </c>
      <c r="R53" s="117">
        <f>IF('LA Data'!S56="","",IF(R$5="Yes",('LA Data'!S$5-'LA Data'!S56)/'LA Data'!S$6,('LA Data'!S56-'LA Data'!S$5)/'LA Data'!S$6))</f>
        <v>-0.38980854519788583</v>
      </c>
      <c r="S53" s="117">
        <f>IF('LA Data'!T56="","",IF(S$5="Yes",('LA Data'!T$5-'LA Data'!T56)/'LA Data'!T$6,('LA Data'!T56-'LA Data'!T$5)/'LA Data'!T$6))</f>
        <v>-6.2514650675829064E-2</v>
      </c>
      <c r="T53" s="117">
        <f>IF('LA Data'!U56="","",IF(T$5="Yes",('LA Data'!U$5-'LA Data'!U56)/'LA Data'!U$6,('LA Data'!U56-'LA Data'!U$5)/'LA Data'!U$6))</f>
        <v>-0.5615875893197757</v>
      </c>
      <c r="U53" s="117">
        <f>IF('LA Data'!V56="","",IF(U$5="Yes",('LA Data'!V$5-'LA Data'!V56)/'LA Data'!V$6,('LA Data'!V56-'LA Data'!V$5)/'LA Data'!V$6))</f>
        <v>1.8390280377063104</v>
      </c>
      <c r="V53" s="117">
        <f>IF('LA Data'!W56="","",IF(V$5="Yes",('LA Data'!W$5-'LA Data'!W56)/'LA Data'!W$6,('LA Data'!W56-'LA Data'!W$5)/'LA Data'!W$6))</f>
        <v>-1.2998436600281273</v>
      </c>
      <c r="W53" s="178">
        <f>IF('LA Data'!X56="","",IF(W$5="Yes",('LA Data'!X$5-'LA Data'!X56)/'LA Data'!X$6,('LA Data'!X56-'LA Data'!X$5)/'LA Data'!X$6))</f>
        <v>0.23478545886064792</v>
      </c>
      <c r="X53" s="117">
        <f>IF('LA Data'!Y56="","",IF(X$5="Yes",('LA Data'!Y$5-'LA Data'!Y56)/'LA Data'!Y$6,('LA Data'!Y56-'LA Data'!Y$5)/'LA Data'!Y$6))</f>
        <v>-1.1562254374221894</v>
      </c>
      <c r="Y53" s="117">
        <f>IF('LA Data'!Z56="","",IF(Y$5="Yes",('LA Data'!Z$5-'LA Data'!Z56)/'LA Data'!Z$6, ('LA Data'!Z56-'LA Data'!Z$5)/'LA Data'!Z$6))</f>
        <v>0.99111062119213245</v>
      </c>
      <c r="Z53" s="117">
        <f>IF('LA Data'!AA56="","",IF(Z$5="Yes",('LA Data'!AA$5-'LA Data'!AA56)/'LA Data'!AA$6, ('LA Data'!AA56-'LA Data'!AA$5)/'LA Data'!AA$6))</f>
        <v>0.47870117385617134</v>
      </c>
    </row>
    <row r="54" spans="1:26" s="108" customFormat="1" ht="14.25" customHeight="1" x14ac:dyDescent="0.25">
      <c r="A54" s="108" t="s">
        <v>178</v>
      </c>
      <c r="B54" s="108" t="s">
        <v>179</v>
      </c>
      <c r="C54" s="117">
        <f>IF('LA Data'!C57="","",IF(C$5="Yes",('LA Data'!C$5-'LA Data'!C57)/'LA Data'!C$6, ('LA Data'!C57-'LA Data'!C$5)/'LA Data'!C$6))</f>
        <v>0.30444325498267921</v>
      </c>
      <c r="D54" s="117">
        <f>IF('LA Data'!D57="","",IF(D$5="Yes",('LA Data'!D$5-'LA Data'!D57)/'LA Data'!D$6, ('LA Data'!D57-'LA Data'!D$5)/'LA Data'!D$6))</f>
        <v>0.15834844877630622</v>
      </c>
      <c r="E54" s="117">
        <f>IF('LA Data'!E57="","",IF(E$5="Yes",('LA Data'!E$5-'LA Data'!E57)/'LA Data'!E$6, ('LA Data'!E57-'LA Data'!E$5)/'LA Data'!E$6))</f>
        <v>-0.38653445887636051</v>
      </c>
      <c r="F54" s="117">
        <f>IF('LA Data'!F57="","",IF(F$5="Yes",('LA Data'!F$5-'LA Data'!F57)/'LA Data'!F$6, ('LA Data'!F57-'LA Data'!F$5)/'LA Data'!F$6))</f>
        <v>0.1784814321817797</v>
      </c>
      <c r="G54" s="117">
        <f>IF('LA Data'!G57="","",IF(G$5="Yes",('LA Data'!G$5-'LA Data'!G57)/'LA Data'!G$6, ('LA Data'!G57-'LA Data'!G$5)/'LA Data'!G$6))</f>
        <v>-0.11731895459071287</v>
      </c>
      <c r="H54" s="117">
        <f>IF('LA Data'!H57="","",IF(H$5="Yes",('LA Data'!H$5-'LA Data'!H57)/'LA Data'!H$6, ('LA Data'!H57-'LA Data'!H$5)/'LA Data'!H$6))</f>
        <v>-0.30220785822320262</v>
      </c>
      <c r="I54" s="117">
        <f>IF('LA Data'!I57="","",IF(I$5="Yes",('LA Data'!I$5-'LA Data'!I57)/'LA Data'!I$6, ('LA Data'!I57-'LA Data'!I$5)/'LA Data'!I$6))</f>
        <v>-7.4569580491108983E-2</v>
      </c>
      <c r="J54" s="117">
        <f>IF('LA Data'!J57="","",IF(J$5="Yes",('LA Data'!J$5-'LA Data'!J57)/'LA Data'!J$6, ('LA Data'!J57-'LA Data'!J$5)/'LA Data'!J$6))</f>
        <v>2.150852768820366</v>
      </c>
      <c r="K54" s="117">
        <f>IF('LA Data'!K57="","",IF(K$5="Yes",('LA Data'!K$5-'LA Data'!K57)/'LA Data'!K$6, ('LA Data'!K57-'LA Data'!K$5)/'LA Data'!K$6))</f>
        <v>0.14777713287879851</v>
      </c>
      <c r="L54" s="117">
        <f>IF('LA Data'!L57="","",IF(L$5="Yes",('LA Data'!L$5-'LA Data'!L57)/'LA Data'!L$6, ('LA Data'!L57-'LA Data'!L$5)/'LA Data'!L$6))</f>
        <v>-1.8114067897472916</v>
      </c>
      <c r="M54" s="117">
        <f>IF('LA Data'!M57="","",IF(M$5="Yes",('LA Data'!M$5-'LA Data'!M57)/'LA Data'!M$6, ('LA Data'!M57-'LA Data'!M$5)/'LA Data'!M$6))</f>
        <v>-0.44573591765038129</v>
      </c>
      <c r="N54" s="117">
        <f>IF('LA Data'!N57="","",IF(N$5="Yes",('LA Data'!N$5-'LA Data'!N57)/'LA Data'!N$6, ('LA Data'!N57-'LA Data'!N$5)/'LA Data'!N$6))</f>
        <v>-0.26075664589964953</v>
      </c>
      <c r="O54" s="117">
        <f>IF('LA Data'!O57="","",IF(O$5="Yes",('LA Data'!O$5-'LA Data'!O57)/'LA Data'!O$6, ('LA Data'!O57-'LA Data'!O$5)/'LA Data'!O$6))</f>
        <v>-4.3499176678463591E-2</v>
      </c>
      <c r="P54" s="117">
        <f>IF('LA Data'!P57="","",IF(P$5="Yes",('LA Data'!P$5-'LA Data'!P57)/'LA Data'!P$6, ('LA Data'!P57-'LA Data'!P$5)/'LA Data'!P$6))</f>
        <v>-0.95402419421081219</v>
      </c>
      <c r="Q54" s="117">
        <f>IF('LA Data'!R57="","",IF(Q$5="Yes",('LA Data'!R$5-'LA Data'!R57)/'LA Data'!R$6,('LA Data'!R57-'LA Data'!R$5)/'LA Data'!R$6))</f>
        <v>-1.1734492939785761</v>
      </c>
      <c r="R54" s="117">
        <f>IF('LA Data'!S57="","",IF(R$5="Yes",('LA Data'!S$5-'LA Data'!S57)/'LA Data'!S$6,('LA Data'!S57-'LA Data'!S$5)/'LA Data'!S$6))</f>
        <v>-0.38047715228830259</v>
      </c>
      <c r="S54" s="117">
        <f>IF('LA Data'!T57="","",IF(S$5="Yes",('LA Data'!T$5-'LA Data'!T57)/'LA Data'!T$6,('LA Data'!T57-'LA Data'!T$5)/'LA Data'!T$6))</f>
        <v>0.35619975597920261</v>
      </c>
      <c r="T54" s="117">
        <f>IF('LA Data'!U57="","",IF(T$5="Yes",('LA Data'!U$5-'LA Data'!U57)/'LA Data'!U$6,('LA Data'!U57-'LA Data'!U$5)/'LA Data'!U$6))</f>
        <v>-1.0824498878896396</v>
      </c>
      <c r="U54" s="117">
        <f>IF('LA Data'!V57="","",IF(U$5="Yes",('LA Data'!V$5-'LA Data'!V57)/'LA Data'!V$6,('LA Data'!V57-'LA Data'!V$5)/'LA Data'!V$6))</f>
        <v>-0.27798561203001826</v>
      </c>
      <c r="V54" s="117">
        <f>IF('LA Data'!W57="","",IF(V$5="Yes",('LA Data'!W$5-'LA Data'!W57)/'LA Data'!W$6,('LA Data'!W57-'LA Data'!W$5)/'LA Data'!W$6))</f>
        <v>2.1437394768673199</v>
      </c>
      <c r="W54" s="178">
        <f>IF('LA Data'!X57="","",IF(W$5="Yes",('LA Data'!X$5-'LA Data'!X57)/'LA Data'!X$6,('LA Data'!X57-'LA Data'!X$5)/'LA Data'!X$6))</f>
        <v>4.0211159598702299E-2</v>
      </c>
      <c r="X54" s="117">
        <f>IF('LA Data'!Y57="","",IF(X$5="Yes",('LA Data'!Y$5-'LA Data'!Y57)/'LA Data'!Y$6,('LA Data'!Y57-'LA Data'!Y$5)/'LA Data'!Y$6))</f>
        <v>-1.3792212374148729</v>
      </c>
      <c r="Y54" s="117">
        <f>IF('LA Data'!Z57="","",IF(Y$5="Yes",('LA Data'!Z$5-'LA Data'!Z57)/'LA Data'!Z$6, ('LA Data'!Z57-'LA Data'!Z$5)/'LA Data'!Z$6))</f>
        <v>1.2810503446027977</v>
      </c>
      <c r="Z54" s="117">
        <f>IF('LA Data'!AA57="","",IF(Z$5="Yes",('LA Data'!AA$5-'LA Data'!AA57)/'LA Data'!AA$6, ('LA Data'!AA57-'LA Data'!AA$5)/'LA Data'!AA$6))</f>
        <v>0.62782926540015205</v>
      </c>
    </row>
    <row r="55" spans="1:26" s="108" customFormat="1" ht="14.25" customHeight="1" x14ac:dyDescent="0.25">
      <c r="A55" s="108" t="s">
        <v>180</v>
      </c>
      <c r="B55" s="108" t="s">
        <v>181</v>
      </c>
      <c r="C55" s="117">
        <f>IF('LA Data'!C58="","",IF(C$5="Yes",('LA Data'!C$5-'LA Data'!C58)/'LA Data'!C$6, ('LA Data'!C58-'LA Data'!C$5)/'LA Data'!C$6))</f>
        <v>1.8446283560755412</v>
      </c>
      <c r="D55" s="117">
        <f>IF('LA Data'!D58="","",IF(D$5="Yes",('LA Data'!D$5-'LA Data'!D58)/'LA Data'!D$6, ('LA Data'!D58-'LA Data'!D$5)/'LA Data'!D$6))</f>
        <v>0.29644302619754331</v>
      </c>
      <c r="E55" s="117">
        <f>IF('LA Data'!E58="","",IF(E$5="Yes",('LA Data'!E$5-'LA Data'!E58)/'LA Data'!E$6, ('LA Data'!E58-'LA Data'!E$5)/'LA Data'!E$6))</f>
        <v>1.4604792296604721</v>
      </c>
      <c r="F55" s="117">
        <f>IF('LA Data'!F58="","",IF(F$5="Yes",('LA Data'!F$5-'LA Data'!F58)/'LA Data'!F$6, ('LA Data'!F58-'LA Data'!F$5)/'LA Data'!F$6))</f>
        <v>1.748456993040038</v>
      </c>
      <c r="G55" s="117">
        <f>IF('LA Data'!G58="","",IF(G$5="Yes",('LA Data'!G$5-'LA Data'!G58)/'LA Data'!G$6, ('LA Data'!G58-'LA Data'!G$5)/'LA Data'!G$6))</f>
        <v>0.20276880059708835</v>
      </c>
      <c r="H55" s="117">
        <f>IF('LA Data'!H58="","",IF(H$5="Yes",('LA Data'!H$5-'LA Data'!H58)/'LA Data'!H$6, ('LA Data'!H58-'LA Data'!H$5)/'LA Data'!H$6))</f>
        <v>-1.1565297129783534</v>
      </c>
      <c r="I55" s="117">
        <f>IF('LA Data'!I58="","",IF(I$5="Yes",('LA Data'!I$5-'LA Data'!I58)/'LA Data'!I$6, ('LA Data'!I58-'LA Data'!I$5)/'LA Data'!I$6))</f>
        <v>0.48542515311711054</v>
      </c>
      <c r="J55" s="117">
        <f>IF('LA Data'!J58="","",IF(J$5="Yes",('LA Data'!J$5-'LA Data'!J58)/'LA Data'!J$6, ('LA Data'!J58-'LA Data'!J$5)/'LA Data'!J$6))</f>
        <v>0.95540491395181626</v>
      </c>
      <c r="K55" s="117">
        <f>IF('LA Data'!K58="","",IF(K$5="Yes",('LA Data'!K$5-'LA Data'!K58)/'LA Data'!K$6, ('LA Data'!K58-'LA Data'!K$5)/'LA Data'!K$6))</f>
        <v>0.65440568903450524</v>
      </c>
      <c r="L55" s="117">
        <f>IF('LA Data'!L58="","",IF(L$5="Yes",('LA Data'!L$5-'LA Data'!L58)/'LA Data'!L$6, ('LA Data'!L58-'LA Data'!L$5)/'LA Data'!L$6))</f>
        <v>-1.9728512451614895</v>
      </c>
      <c r="M55" s="117">
        <f>IF('LA Data'!M58="","",IF(M$5="Yes",('LA Data'!M$5-'LA Data'!M58)/'LA Data'!M$6, ('LA Data'!M58-'LA Data'!M$5)/'LA Data'!M$6))</f>
        <v>-0.12640780678495087</v>
      </c>
      <c r="N55" s="117">
        <f>IF('LA Data'!N58="","",IF(N$5="Yes",('LA Data'!N$5-'LA Data'!N58)/'LA Data'!N$6, ('LA Data'!N58-'LA Data'!N$5)/'LA Data'!N$6))</f>
        <v>2.5293143227257862E-2</v>
      </c>
      <c r="O55" s="117">
        <f>IF('LA Data'!O58="","",IF(O$5="Yes",('LA Data'!O$5-'LA Data'!O58)/'LA Data'!O$6, ('LA Data'!O58-'LA Data'!O$5)/'LA Data'!O$6))</f>
        <v>-0.28405275516828532</v>
      </c>
      <c r="P55" s="117">
        <f>IF('LA Data'!P58="","",IF(P$5="Yes",('LA Data'!P$5-'LA Data'!P58)/'LA Data'!P$6, ('LA Data'!P58-'LA Data'!P$5)/'LA Data'!P$6))</f>
        <v>-0.3590539307742916</v>
      </c>
      <c r="Q55" s="117">
        <f>IF('LA Data'!R58="","",IF(Q$5="Yes",('LA Data'!R$5-'LA Data'!R58)/'LA Data'!R$6,('LA Data'!R58-'LA Data'!R$5)/'LA Data'!R$6))</f>
        <v>0.34805762373460591</v>
      </c>
      <c r="R55" s="117">
        <f>IF('LA Data'!S58="","",IF(R$5="Yes",('LA Data'!S$5-'LA Data'!S58)/'LA Data'!S$6,('LA Data'!S58-'LA Data'!S$5)/'LA Data'!S$6))</f>
        <v>0.38261913765766642</v>
      </c>
      <c r="S55" s="117">
        <f>IF('LA Data'!T58="","",IF(S$5="Yes",('LA Data'!T$5-'LA Data'!T58)/'LA Data'!T$6,('LA Data'!T58-'LA Data'!T$5)/'LA Data'!T$6))</f>
        <v>-0.24799213816236573</v>
      </c>
      <c r="T55" s="117">
        <f>IF('LA Data'!U58="","",IF(T$5="Yes",('LA Data'!U$5-'LA Data'!U58)/'LA Data'!U$6,('LA Data'!U58-'LA Data'!U$5)/'LA Data'!U$6))</f>
        <v>1.2300951980745998</v>
      </c>
      <c r="U55" s="117">
        <f>IF('LA Data'!V58="","",IF(U$5="Yes",('LA Data'!V$5-'LA Data'!V58)/'LA Data'!V$6,('LA Data'!V58-'LA Data'!V$5)/'LA Data'!V$6))</f>
        <v>1.2151991137282883</v>
      </c>
      <c r="V55" s="117">
        <f>IF('LA Data'!W58="","",IF(V$5="Yes",('LA Data'!W$5-'LA Data'!W58)/'LA Data'!W$6,('LA Data'!W58-'LA Data'!W$5)/'LA Data'!W$6))</f>
        <v>5.1435798753630649E-2</v>
      </c>
      <c r="W55" s="178">
        <f>IF('LA Data'!X58="","",IF(W$5="Yes",('LA Data'!X$5-'LA Data'!X58)/'LA Data'!X$6,('LA Data'!X58-'LA Data'!X$5)/'LA Data'!X$6))</f>
        <v>1.8718360754840369</v>
      </c>
      <c r="X55" s="117">
        <f>IF('LA Data'!Y58="","",IF(X$5="Yes",('LA Data'!Y$5-'LA Data'!Y58)/'LA Data'!Y$6,('LA Data'!Y58-'LA Data'!Y$5)/'LA Data'!Y$6))</f>
        <v>8.3232366725170689E-2</v>
      </c>
      <c r="Y55" s="117">
        <f>IF('LA Data'!Z58="","",IF(Y$5="Yes",('LA Data'!Z$5-'LA Data'!Z58)/'LA Data'!Z$6, ('LA Data'!Z58-'LA Data'!Z$5)/'LA Data'!Z$6))</f>
        <v>-0.53107292671386896</v>
      </c>
      <c r="Z55" s="117">
        <f>IF('LA Data'!AA58="","",IF(Z$5="Yes",('LA Data'!AA$5-'LA Data'!AA58)/'LA Data'!AA$6, ('LA Data'!AA58-'LA Data'!AA$5)/'LA Data'!AA$6))</f>
        <v>3.1316899224232475E-2</v>
      </c>
    </row>
    <row r="56" spans="1:26" s="108" customFormat="1" ht="14.25" customHeight="1" x14ac:dyDescent="0.25">
      <c r="A56" s="108" t="s">
        <v>182</v>
      </c>
      <c r="B56" s="108" t="s">
        <v>183</v>
      </c>
      <c r="C56" s="117">
        <f>IF('LA Data'!C59="","",IF(C$5="Yes",('LA Data'!C$5-'LA Data'!C59)/'LA Data'!C$6, ('LA Data'!C59-'LA Data'!C$5)/'LA Data'!C$6))</f>
        <v>-1.4667696112741071</v>
      </c>
      <c r="D56" s="117">
        <f>IF('LA Data'!D59="","",IF(D$5="Yes",('LA Data'!D$5-'LA Data'!D59)/'LA Data'!D$6, ('LA Data'!D59-'LA Data'!D$5)/'LA Data'!D$6))</f>
        <v>-0.18688799477677726</v>
      </c>
      <c r="E56" s="117">
        <f>IF('LA Data'!E59="","",IF(E$5="Yes",('LA Data'!E$5-'LA Data'!E59)/'LA Data'!E$6, ('LA Data'!E59-'LA Data'!E$5)/'LA Data'!E$6))</f>
        <v>1.4990256022955875E-2</v>
      </c>
      <c r="F56" s="117">
        <f>IF('LA Data'!F59="","",IF(F$5="Yes",('LA Data'!F$5-'LA Data'!F59)/'LA Data'!F$6, ('LA Data'!F59-'LA Data'!F$5)/'LA Data'!F$6))</f>
        <v>-0.6065063482473495</v>
      </c>
      <c r="G56" s="117">
        <f>IF('LA Data'!G59="","",IF(G$5="Yes",('LA Data'!G$5-'LA Data'!G59)/'LA Data'!G$6, ('LA Data'!G59-'LA Data'!G$5)/'LA Data'!G$6))</f>
        <v>-0.77087668280074739</v>
      </c>
      <c r="H56" s="117">
        <f>IF('LA Data'!H59="","",IF(H$5="Yes",('LA Data'!H$5-'LA Data'!H59)/'LA Data'!H$6, ('LA Data'!H59-'LA Data'!H$5)/'LA Data'!H$6))</f>
        <v>-0.48349631546567606</v>
      </c>
      <c r="I56" s="117">
        <f>IF('LA Data'!I59="","",IF(I$5="Yes",('LA Data'!I$5-'LA Data'!I59)/'LA Data'!I$6, ('LA Data'!I59-'LA Data'!I$5)/'LA Data'!I$6))</f>
        <v>-0.10188639676468068</v>
      </c>
      <c r="J56" s="117">
        <f>IF('LA Data'!J59="","",IF(J$5="Yes",('LA Data'!J$5-'LA Data'!J59)/'LA Data'!J$6, ('LA Data'!J59-'LA Data'!J$5)/'LA Data'!J$6))</f>
        <v>-0.75778972313092918</v>
      </c>
      <c r="K56" s="117">
        <f>IF('LA Data'!K59="","",IF(K$5="Yes",('LA Data'!K$5-'LA Data'!K59)/'LA Data'!K$6, ('LA Data'!K59-'LA Data'!K$5)/'LA Data'!K$6))</f>
        <v>-3.9521568734790673E-2</v>
      </c>
      <c r="L56" s="117">
        <f>IF('LA Data'!L59="","",IF(L$5="Yes",('LA Data'!L$5-'LA Data'!L59)/'LA Data'!L$6, ('LA Data'!L59-'LA Data'!L$5)/'LA Data'!L$6))</f>
        <v>0.44881558605147026</v>
      </c>
      <c r="M56" s="117">
        <f>IF('LA Data'!M59="","",IF(M$5="Yes",('LA Data'!M$5-'LA Data'!M59)/'LA Data'!M$6, ('LA Data'!M59-'LA Data'!M$5)/'LA Data'!M$6))</f>
        <v>0.14702229609806808</v>
      </c>
      <c r="N56" s="117">
        <f>IF('LA Data'!N59="","",IF(N$5="Yes",('LA Data'!N$5-'LA Data'!N59)/'LA Data'!N$6, ('LA Data'!N59-'LA Data'!N$5)/'LA Data'!N$6))</f>
        <v>-1.5217270531025218</v>
      </c>
      <c r="O56" s="117">
        <f>IF('LA Data'!O59="","",IF(O$5="Yes",('LA Data'!O$5-'LA Data'!O59)/'LA Data'!O$6, ('LA Data'!O59-'LA Data'!O$5)/'LA Data'!O$6))</f>
        <v>-0.9845167253725049</v>
      </c>
      <c r="P56" s="117">
        <f>IF('LA Data'!P59="","",IF(P$5="Yes",('LA Data'!P$5-'LA Data'!P59)/'LA Data'!P$6, ('LA Data'!P59-'LA Data'!P$5)/'LA Data'!P$6))</f>
        <v>-1.4539144639746695</v>
      </c>
      <c r="Q56" s="117">
        <f>IF('LA Data'!R59="","",IF(Q$5="Yes",('LA Data'!R$5-'LA Data'!R59)/'LA Data'!R$6,('LA Data'!R59-'LA Data'!R$5)/'LA Data'!R$6))</f>
        <v>-0.48985793684498985</v>
      </c>
      <c r="R56" s="117">
        <f>IF('LA Data'!S59="","",IF(R$5="Yes",('LA Data'!S$5-'LA Data'!S59)/'LA Data'!S$6,('LA Data'!S59-'LA Data'!S$5)/'LA Data'!S$6))</f>
        <v>-0.89486710406466852</v>
      </c>
      <c r="S56" s="117">
        <f>IF('LA Data'!T59="","",IF(S$5="Yes",('LA Data'!T$5-'LA Data'!T59)/'LA Data'!T$6,('LA Data'!T59-'LA Data'!T$5)/'LA Data'!T$6))</f>
        <v>0.77522169950220132</v>
      </c>
      <c r="T56" s="117">
        <f>IF('LA Data'!U59="","",IF(T$5="Yes",('LA Data'!U$5-'LA Data'!U59)/'LA Data'!U$6,('LA Data'!U59-'LA Data'!U$5)/'LA Data'!U$6))</f>
        <v>1.2916743787907117</v>
      </c>
      <c r="U56" s="117">
        <f>IF('LA Data'!V59="","",IF(U$5="Yes",('LA Data'!V$5-'LA Data'!V59)/'LA Data'!V$6,('LA Data'!V59-'LA Data'!V$5)/'LA Data'!V$6))</f>
        <v>-0.17615668060219855</v>
      </c>
      <c r="V56" s="117">
        <f>IF('LA Data'!W59="","",IF(V$5="Yes",('LA Data'!W$5-'LA Data'!W59)/'LA Data'!W$6,('LA Data'!W59-'LA Data'!W$5)/'LA Data'!W$6))</f>
        <v>0.85784450802661549</v>
      </c>
      <c r="W56" s="178">
        <f>IF('LA Data'!X59="","",IF(W$5="Yes",('LA Data'!X$5-'LA Data'!X59)/'LA Data'!X$6,('LA Data'!X59-'LA Data'!X$5)/'LA Data'!X$6))</f>
        <v>1.2621879752580726E-2</v>
      </c>
      <c r="X56" s="117">
        <f>IF('LA Data'!Y59="","",IF(X$5="Yes",('LA Data'!Y$5-'LA Data'!Y59)/'LA Data'!Y$6,('LA Data'!Y59-'LA Data'!Y$5)/'LA Data'!Y$6))</f>
        <v>0.39297773049608548</v>
      </c>
      <c r="Y56" s="117">
        <f>IF('LA Data'!Z59="","",IF(Y$5="Yes",('LA Data'!Z$5-'LA Data'!Z59)/'LA Data'!Z$6, ('LA Data'!Z59-'LA Data'!Z$5)/'LA Data'!Z$6))</f>
        <v>-0.16864827245053529</v>
      </c>
      <c r="Z56" s="117">
        <f>IF('LA Data'!AA59="","",IF(Z$5="Yes",('LA Data'!AA$5-'LA Data'!AA59)/'LA Data'!AA$6, ('LA Data'!AA59-'LA Data'!AA$5)/'LA Data'!AA$6))</f>
        <v>0.25500903654020191</v>
      </c>
    </row>
    <row r="57" spans="1:26" s="108" customFormat="1" ht="14.25" customHeight="1" x14ac:dyDescent="0.25">
      <c r="A57" s="108" t="s">
        <v>184</v>
      </c>
      <c r="B57" s="108" t="s">
        <v>185</v>
      </c>
      <c r="C57" s="117">
        <f>IF('LA Data'!C60="","",IF(C$5="Yes",('LA Data'!C$5-'LA Data'!C60)/'LA Data'!C$6, ('LA Data'!C60-'LA Data'!C$5)/'LA Data'!C$6))</f>
        <v>1.9986468661848309</v>
      </c>
      <c r="D57" s="117">
        <f>IF('LA Data'!D60="","",IF(D$5="Yes",('LA Data'!D$5-'LA Data'!D60)/'LA Data'!D$6, ('LA Data'!D60-'LA Data'!D$5)/'LA Data'!D$6))</f>
        <v>0.91786862459309482</v>
      </c>
      <c r="E57" s="117">
        <f>IF('LA Data'!E60="","",IF(E$5="Yes",('LA Data'!E$5-'LA Data'!E60)/'LA Data'!E$6, ('LA Data'!E60-'LA Data'!E$5)/'LA Data'!E$6))</f>
        <v>1.4604792296604721</v>
      </c>
      <c r="F57" s="117">
        <f>IF('LA Data'!F60="","",IF(F$5="Yes",('LA Data'!F$5-'LA Data'!F60)/'LA Data'!F$6, ('LA Data'!F60-'LA Data'!F$5)/'LA Data'!F$6))</f>
        <v>0.67426318824228293</v>
      </c>
      <c r="G57" s="117">
        <f>IF('LA Data'!G60="","",IF(G$5="Yes",('LA Data'!G$5-'LA Data'!G60)/'LA Data'!G$6, ('LA Data'!G60-'LA Data'!G$5)/'LA Data'!G$6))</f>
        <v>0.40651211726960457</v>
      </c>
      <c r="H57" s="117">
        <f>IF('LA Data'!H60="","",IF(H$5="Yes",('LA Data'!H$5-'LA Data'!H60)/'LA Data'!H$6, ('LA Data'!H60-'LA Data'!H$5)/'LA Data'!H$6))</f>
        <v>0.24618972493527552</v>
      </c>
      <c r="I57" s="117">
        <f>IF('LA Data'!I60="","",IF(I$5="Yes",('LA Data'!I$5-'LA Data'!I60)/'LA Data'!I$6, ('LA Data'!I60-'LA Data'!I$5)/'LA Data'!I$6))</f>
        <v>1.1546871518196167</v>
      </c>
      <c r="J57" s="117">
        <f>IF('LA Data'!J60="","",IF(J$5="Yes",('LA Data'!J$5-'LA Data'!J60)/'LA Data'!J$6, ('LA Data'!J60-'LA Data'!J$5)/'LA Data'!J$6))</f>
        <v>-1.2250246241534959</v>
      </c>
      <c r="K57" s="117">
        <f>IF('LA Data'!K60="","",IF(K$5="Yes",('LA Data'!K$5-'LA Data'!K60)/'LA Data'!K$6, ('LA Data'!K60-'LA Data'!K$5)/'LA Data'!K$6))</f>
        <v>0.53815156788889307</v>
      </c>
      <c r="L57" s="117">
        <f>IF('LA Data'!L60="","",IF(L$5="Yes",('LA Data'!L$5-'LA Data'!L60)/'LA Data'!L$6, ('LA Data'!L60-'LA Data'!L$5)/'LA Data'!L$6))</f>
        <v>0.55644522299426802</v>
      </c>
      <c r="M57" s="117">
        <f>IF('LA Data'!M60="","",IF(M$5="Yes",('LA Data'!M$5-'LA Data'!M60)/'LA Data'!M$6, ('LA Data'!M60-'LA Data'!M$5)/'LA Data'!M$6))</f>
        <v>0.66990452485853347</v>
      </c>
      <c r="N57" s="117">
        <f>IF('LA Data'!N60="","",IF(N$5="Yes",('LA Data'!N$5-'LA Data'!N60)/'LA Data'!N$6, ('LA Data'!N60-'LA Data'!N$5)/'LA Data'!N$6))</f>
        <v>0.59378086541798003</v>
      </c>
      <c r="O57" s="117">
        <f>IF('LA Data'!O60="","",IF(O$5="Yes",('LA Data'!O$5-'LA Data'!O60)/'LA Data'!O$6, ('LA Data'!O60-'LA Data'!O$5)/'LA Data'!O$6))</f>
        <v>1.0344437852222743</v>
      </c>
      <c r="P57" s="117">
        <f>IF('LA Data'!P60="","",IF(P$5="Yes",('LA Data'!P$5-'LA Data'!P60)/'LA Data'!P$6, ('LA Data'!P60-'LA Data'!P$5)/'LA Data'!P$6))</f>
        <v>0.77902478136820763</v>
      </c>
      <c r="Q57" s="117">
        <f>IF('LA Data'!R60="","",IF(Q$5="Yes",('LA Data'!R$5-'LA Data'!R60)/'LA Data'!R$6,('LA Data'!R60-'LA Data'!R$5)/'LA Data'!R$6))</f>
        <v>1.7495282737620244E-2</v>
      </c>
      <c r="R57" s="117">
        <f>IF('LA Data'!S60="","",IF(R$5="Yes",('LA Data'!S$5-'LA Data'!S60)/'LA Data'!S$6,('LA Data'!S60-'LA Data'!S$5)/'LA Data'!S$6))</f>
        <v>-1.310342351829167</v>
      </c>
      <c r="S57" s="117">
        <f>IF('LA Data'!T60="","",IF(S$5="Yes",('LA Data'!T$5-'LA Data'!T60)/'LA Data'!T$6,('LA Data'!T60-'LA Data'!T$5)/'LA Data'!T$6))</f>
        <v>-0.38747586708073128</v>
      </c>
      <c r="T57" s="117">
        <f>IF('LA Data'!U60="","",IF(T$5="Yes",('LA Data'!U$5-'LA Data'!U60)/'LA Data'!U$6,('LA Data'!U60-'LA Data'!U$5)/'LA Data'!U$6))</f>
        <v>0.41099280608490646</v>
      </c>
      <c r="U57" s="117">
        <f>IF('LA Data'!V60="","",IF(U$5="Yes",('LA Data'!V$5-'LA Data'!V60)/'LA Data'!V$6,('LA Data'!V60-'LA Data'!V$5)/'LA Data'!V$6))</f>
        <v>-0.60220165411441473</v>
      </c>
      <c r="V57" s="117">
        <f>IF('LA Data'!W60="","",IF(V$5="Yes",('LA Data'!W$5-'LA Data'!W60)/'LA Data'!W$6,('LA Data'!W60-'LA Data'!W$5)/'LA Data'!W$6))</f>
        <v>1.0975876378104745</v>
      </c>
      <c r="W57" s="178">
        <f>IF('LA Data'!X60="","",IF(W$5="Yes",('LA Data'!X$5-'LA Data'!X60)/'LA Data'!X$6,('LA Data'!X60-'LA Data'!X$5)/'LA Data'!X$6))</f>
        <v>0.76884919733748236</v>
      </c>
      <c r="X57" s="117">
        <f>IF('LA Data'!Y60="","",IF(X$5="Yes",('LA Data'!Y$5-'LA Data'!Y60)/'LA Data'!Y$6,('LA Data'!Y60-'LA Data'!Y$5)/'LA Data'!Y$6))</f>
        <v>0.79671870042591919</v>
      </c>
      <c r="Y57" s="117">
        <f>IF('LA Data'!Z60="","",IF(Y$5="Yes",('LA Data'!Z$5-'LA Data'!Z60)/'LA Data'!Z$6, ('LA Data'!Z60-'LA Data'!Z$5)/'LA Data'!Z$6))</f>
        <v>2.4408092382454654</v>
      </c>
      <c r="Z57" s="117">
        <f>IF('LA Data'!AA60="","",IF(Z$5="Yes",('LA Data'!AA$5-'LA Data'!AA60)/'LA Data'!AA$6, ('LA Data'!AA60-'LA Data'!AA$5)/'LA Data'!AA$6))</f>
        <v>2.1563922037259537</v>
      </c>
    </row>
    <row r="58" spans="1:26" s="108" customFormat="1" ht="14.25" customHeight="1" x14ac:dyDescent="0.25">
      <c r="A58" s="108" t="s">
        <v>186</v>
      </c>
      <c r="B58" s="108" t="s">
        <v>187</v>
      </c>
      <c r="C58" s="117">
        <f>IF('LA Data'!C61="","",IF(C$5="Yes",('LA Data'!C$5-'LA Data'!C61)/'LA Data'!C$6, ('LA Data'!C61-'LA Data'!C$5)/'LA Data'!C$6))</f>
        <v>0.38145251003732744</v>
      </c>
      <c r="D58" s="117">
        <f>IF('LA Data'!D61="","",IF(D$5="Yes",('LA Data'!D$5-'LA Data'!D61)/'LA Data'!D$6, ('LA Data'!D61-'LA Data'!D$5)/'LA Data'!D$6))</f>
        <v>0.57263218104001135</v>
      </c>
      <c r="E58" s="117">
        <f>IF('LA Data'!E61="","",IF(E$5="Yes",('LA Data'!E$5-'LA Data'!E61)/'LA Data'!E$6, ('LA Data'!E61-'LA Data'!E$5)/'LA Data'!E$6))</f>
        <v>0.41651497092226514</v>
      </c>
      <c r="F58" s="117">
        <f>IF('LA Data'!F61="","",IF(F$5="Yes",('LA Data'!F$5-'LA Data'!F61)/'LA Data'!F$6, ('LA Data'!F61-'LA Data'!F$5)/'LA Data'!F$6))</f>
        <v>0.79820862725740782</v>
      </c>
      <c r="G58" s="117">
        <f>IF('LA Data'!G61="","",IF(G$5="Yes",('LA Data'!G$5-'LA Data'!G61)/'LA Data'!G$6, ('LA Data'!G61-'LA Data'!G$5)/'LA Data'!G$6))</f>
        <v>1.16152182745927</v>
      </c>
      <c r="H58" s="117">
        <f>IF('LA Data'!H61="","",IF(H$5="Yes",('LA Data'!H$5-'LA Data'!H61)/'LA Data'!H$6, ('LA Data'!H61-'LA Data'!H$5)/'LA Data'!H$6))</f>
        <v>1.3361865741056436</v>
      </c>
      <c r="I58" s="117">
        <f>IF('LA Data'!I61="","",IF(I$5="Yes",('LA Data'!I$5-'LA Data'!I61)/'LA Data'!I$6, ('LA Data'!I61-'LA Data'!I$5)/'LA Data'!I$6))</f>
        <v>0.75859331585282719</v>
      </c>
      <c r="J58" s="117">
        <f>IF('LA Data'!J61="","",IF(J$5="Yes",('LA Data'!J$5-'LA Data'!J61)/'LA Data'!J$6, ('LA Data'!J61-'LA Data'!J$5)/'LA Data'!J$6))</f>
        <v>-0.61467272642131332</v>
      </c>
      <c r="K58" s="117">
        <f>IF('LA Data'!K61="","",IF(K$5="Yes",('LA Data'!K$5-'LA Data'!K61)/'LA Data'!K$6, ('LA Data'!K61-'LA Data'!K$5)/'LA Data'!K$6))</f>
        <v>0.43436807827869106</v>
      </c>
      <c r="L58" s="117">
        <f>IF('LA Data'!L61="","",IF(L$5="Yes",('LA Data'!L$5-'LA Data'!L61)/'LA Data'!L$6, ('LA Data'!L61-'LA Data'!L$5)/'LA Data'!L$6))</f>
        <v>0.82551931535126355</v>
      </c>
      <c r="M58" s="117">
        <f>IF('LA Data'!M61="","",IF(M$5="Yes",('LA Data'!M$5-'LA Data'!M61)/'LA Data'!M$6, ('LA Data'!M61-'LA Data'!M$5)/'LA Data'!M$6))</f>
        <v>0.72771583659096717</v>
      </c>
      <c r="N58" s="117">
        <f>IF('LA Data'!N61="","",IF(N$5="Yes",('LA Data'!N$5-'LA Data'!N61)/'LA Data'!N$6, ('LA Data'!N61-'LA Data'!N$5)/'LA Data'!N$6))</f>
        <v>0.85941417759471705</v>
      </c>
      <c r="O58" s="117">
        <f>IF('LA Data'!O61="","",IF(O$5="Yes",('LA Data'!O$5-'LA Data'!O61)/'LA Data'!O$6, ('LA Data'!O61-'LA Data'!O$5)/'LA Data'!O$6))</f>
        <v>3.2421728520482487E-2</v>
      </c>
      <c r="P58" s="117">
        <f>IF('LA Data'!P61="","",IF(P$5="Yes",('LA Data'!P$5-'LA Data'!P61)/'LA Data'!P$6, ('LA Data'!P61-'LA Data'!P$5)/'LA Data'!P$6))</f>
        <v>0.98070961643143495</v>
      </c>
      <c r="Q58" s="117">
        <f>IF('LA Data'!R61="","",IF(Q$5="Yes",('LA Data'!R$5-'LA Data'!R61)/'LA Data'!R$6,('LA Data'!R61-'LA Data'!R$5)/'LA Data'!R$6))</f>
        <v>0.51835942974809268</v>
      </c>
      <c r="R58" s="117">
        <f>IF('LA Data'!S61="","",IF(R$5="Yes",('LA Data'!S$5-'LA Data'!S61)/'LA Data'!S$6,('LA Data'!S61-'LA Data'!S$5)/'LA Data'!S$6))</f>
        <v>-0.63546698311141059</v>
      </c>
      <c r="S58" s="117">
        <f>IF('LA Data'!T61="","",IF(S$5="Yes",('LA Data'!T$5-'LA Data'!T61)/'LA Data'!T$6,('LA Data'!T61-'LA Data'!T$5)/'LA Data'!T$6))</f>
        <v>4.6822288493324413E-2</v>
      </c>
      <c r="T58" s="117">
        <f>IF('LA Data'!U61="","",IF(T$5="Yes",('LA Data'!U$5-'LA Data'!U61)/'LA Data'!U$6,('LA Data'!U61-'LA Data'!U$5)/'LA Data'!U$6))</f>
        <v>0.62565690826094167</v>
      </c>
      <c r="U58" s="117">
        <f>IF('LA Data'!V61="","",IF(U$5="Yes",('LA Data'!V$5-'LA Data'!V61)/'LA Data'!V$6,('LA Data'!V61-'LA Data'!V$5)/'LA Data'!V$6))</f>
        <v>1.2191287928006922</v>
      </c>
      <c r="V58" s="117">
        <f>IF('LA Data'!W61="","",IF(V$5="Yes",('LA Data'!W$5-'LA Data'!W61)/'LA Data'!W$6,('LA Data'!W61-'LA Data'!W$5)/'LA Data'!W$6))</f>
        <v>0.33476858849819208</v>
      </c>
      <c r="W58" s="178">
        <f>IF('LA Data'!X61="","",IF(W$5="Yes",('LA Data'!X$5-'LA Data'!X61)/'LA Data'!X$6,('LA Data'!X61-'LA Data'!X$5)/'LA Data'!X$6))</f>
        <v>1.3887528192796821</v>
      </c>
      <c r="X58" s="117">
        <f>IF('LA Data'!Y61="","",IF(X$5="Yes",('LA Data'!Y$5-'LA Data'!Y61)/'LA Data'!Y$6,('LA Data'!Y61-'LA Data'!Y$5)/'LA Data'!Y$6))</f>
        <v>0.68350036202400166</v>
      </c>
      <c r="Y58" s="117">
        <f>IF('LA Data'!Z61="","",IF(Y$5="Yes",('LA Data'!Z$5-'LA Data'!Z61)/'LA Data'!Z$6, ('LA Data'!Z61-'LA Data'!Z$5)/'LA Data'!Z$6))</f>
        <v>1.1360804828974642</v>
      </c>
      <c r="Z58" s="117">
        <f>IF('LA Data'!AA61="","",IF(Z$5="Yes",('LA Data'!AA$5-'LA Data'!AA61)/'LA Data'!AA$6, ('LA Data'!AA61-'LA Data'!AA$5)/'LA Data'!AA$6))</f>
        <v>1.1497775858040862</v>
      </c>
    </row>
    <row r="59" spans="1:26" s="108" customFormat="1" ht="14.25" customHeight="1" x14ac:dyDescent="0.25">
      <c r="A59" s="108" t="s">
        <v>188</v>
      </c>
      <c r="B59" s="108" t="s">
        <v>189</v>
      </c>
      <c r="C59" s="117">
        <f>IF('LA Data'!C62="","",IF(C$5="Yes",('LA Data'!C$5-'LA Data'!C62)/'LA Data'!C$6, ('LA Data'!C62-'LA Data'!C$5)/'LA Data'!C$6))</f>
        <v>1.4595820808023274</v>
      </c>
      <c r="D59" s="117">
        <f>IF('LA Data'!D62="","",IF(D$5="Yes",('LA Data'!D$5-'LA Data'!D62)/'LA Data'!D$6, ('LA Data'!D62-'LA Data'!D$5)/'LA Data'!D$6))</f>
        <v>1.2631050681461782</v>
      </c>
      <c r="E59" s="117">
        <f>IF('LA Data'!E62="","",IF(E$5="Yes",('LA Data'!E$5-'LA Data'!E62)/'LA Data'!E$6, ('LA Data'!E62-'LA Data'!E$5)/'LA Data'!E$6))</f>
        <v>1.2195644007208837</v>
      </c>
      <c r="F59" s="117">
        <f>IF('LA Data'!F62="","",IF(F$5="Yes",('LA Data'!F$5-'LA Data'!F62)/'LA Data'!F$6, ('LA Data'!F62-'LA Data'!F$5)/'LA Data'!F$6))</f>
        <v>0.71557833458065723</v>
      </c>
      <c r="G59" s="117">
        <f>IF('LA Data'!G62="","",IF(G$5="Yes",('LA Data'!G$5-'LA Data'!G62)/'LA Data'!G$6, ('LA Data'!G62-'LA Data'!G$5)/'LA Data'!G$6))</f>
        <v>1.0378462525173646</v>
      </c>
      <c r="H59" s="117">
        <f>IF('LA Data'!H62="","",IF(H$5="Yes",('LA Data'!H$5-'LA Data'!H62)/'LA Data'!H$6, ('LA Data'!H62-'LA Data'!H$5)/'LA Data'!H$6))</f>
        <v>-0.94578188143398079</v>
      </c>
      <c r="I59" s="117">
        <f>IF('LA Data'!I62="","",IF(I$5="Yes",('LA Data'!I$5-'LA Data'!I62)/'LA Data'!I$6, ('LA Data'!I62-'LA Data'!I$5)/'LA Data'!I$6))</f>
        <v>0.71761809144246957</v>
      </c>
      <c r="J59" s="117">
        <f>IF('LA Data'!J62="","",IF(J$5="Yes",('LA Data'!J$5-'LA Data'!J62)/'LA Data'!J$6, ('LA Data'!J62-'LA Data'!J$5)/'LA Data'!J$6))</f>
        <v>-0.73674310596775094</v>
      </c>
      <c r="K59" s="117">
        <f>IF('LA Data'!K62="","",IF(K$5="Yes",('LA Data'!K$5-'LA Data'!K62)/'LA Data'!K$6, ('LA Data'!K62-'LA Data'!K$5)/'LA Data'!K$6))</f>
        <v>0.10479329731035281</v>
      </c>
      <c r="L59" s="117">
        <f>IF('LA Data'!L62="","",IF(L$5="Yes",('LA Data'!L$5-'LA Data'!L62)/'LA Data'!L$6, ('LA Data'!L62-'LA Data'!L$5)/'LA Data'!L$6))</f>
        <v>1.0945934077082591</v>
      </c>
      <c r="M59" s="117">
        <f>IF('LA Data'!M62="","",IF(M$5="Yes",('LA Data'!M$5-'LA Data'!M62)/'LA Data'!M$6, ('LA Data'!M62-'LA Data'!M$5)/'LA Data'!M$6))</f>
        <v>1.0653951871486291</v>
      </c>
      <c r="N59" s="117">
        <f>IF('LA Data'!N62="","",IF(N$5="Yes",('LA Data'!N$5-'LA Data'!N62)/'LA Data'!N$6, ('LA Data'!N62-'LA Data'!N$5)/'LA Data'!N$6))</f>
        <v>0.61763893319179597</v>
      </c>
      <c r="O59" s="117">
        <f>IF('LA Data'!O62="","",IF(O$5="Yes",('LA Data'!O$5-'LA Data'!O62)/'LA Data'!O$6, ('LA Data'!O62-'LA Data'!O$5)/'LA Data'!O$6))</f>
        <v>1.102697285693909</v>
      </c>
      <c r="P59" s="117">
        <f>IF('LA Data'!P62="","",IF(P$5="Yes",('LA Data'!P$5-'LA Data'!P62)/'LA Data'!P$6, ('LA Data'!P62-'LA Data'!P$5)/'LA Data'!P$6))</f>
        <v>-0.69039330266387933</v>
      </c>
      <c r="Q59" s="117">
        <f>IF('LA Data'!R62="","",IF(Q$5="Yes",('LA Data'!R$5-'LA Data'!R62)/'LA Data'!R$6,('LA Data'!R62-'LA Data'!R$5)/'LA Data'!R$6))</f>
        <v>1.0102235981739853</v>
      </c>
      <c r="R59" s="117">
        <f>IF('LA Data'!S62="","",IF(R$5="Yes",('LA Data'!S$5-'LA Data'!S62)/'LA Data'!S$6,('LA Data'!S62-'LA Data'!S$5)/'LA Data'!S$6))</f>
        <v>-0.31567078376452801</v>
      </c>
      <c r="S59" s="117">
        <f>IF('LA Data'!T62="","",IF(S$5="Yes",('LA Data'!T$5-'LA Data'!T62)/'LA Data'!T$6,('LA Data'!T62-'LA Data'!T$5)/'LA Data'!T$6))</f>
        <v>-3.306035493116386</v>
      </c>
      <c r="T59" s="117">
        <f>IF('LA Data'!U62="","",IF(T$5="Yes",('LA Data'!U$5-'LA Data'!U62)/'LA Data'!U$6,('LA Data'!U62-'LA Data'!U$5)/'LA Data'!U$6))</f>
        <v>1.5623383621733842</v>
      </c>
      <c r="U59" s="117">
        <f>IF('LA Data'!V62="","",IF(U$5="Yes",('LA Data'!V$5-'LA Data'!V62)/'LA Data'!V$6,('LA Data'!V62-'LA Data'!V$5)/'LA Data'!V$6))</f>
        <v>0.36166458431491133</v>
      </c>
      <c r="V59" s="117">
        <f>IF('LA Data'!W62="","",IF(V$5="Yes",('LA Data'!W$5-'LA Data'!W62)/'LA Data'!W$6,('LA Data'!W62-'LA Data'!W$5)/'LA Data'!W$6))</f>
        <v>1.2719462776532828</v>
      </c>
      <c r="W59" s="178">
        <f>IF('LA Data'!X62="","",IF(W$5="Yes",('LA Data'!X$5-'LA Data'!X62)/'LA Data'!X$6,('LA Data'!X62-'LA Data'!X$5)/'LA Data'!X$6))</f>
        <v>-0.15964876324063582</v>
      </c>
      <c r="X59" s="117">
        <f>IF('LA Data'!Y62="","",IF(X$5="Yes",('LA Data'!Y$5-'LA Data'!Y62)/'LA Data'!Y$6,('LA Data'!Y62-'LA Data'!Y$5)/'LA Data'!Y$6))</f>
        <v>0.70252757945647015</v>
      </c>
      <c r="Y59" s="117">
        <f>IF('LA Data'!Z62="","",IF(Y$5="Yes",('LA Data'!Z$5-'LA Data'!Z62)/'LA Data'!Z$6, ('LA Data'!Z62-'LA Data'!Z$5)/'LA Data'!Z$6))</f>
        <v>-0.31361813415586876</v>
      </c>
      <c r="Z59" s="117">
        <f>IF('LA Data'!AA62="","",IF(Z$5="Yes",('LA Data'!AA$5-'LA Data'!AA62)/'LA Data'!AA$6, ('LA Data'!AA62-'LA Data'!AA$5)/'LA Data'!AA$6))</f>
        <v>0.85152140271612486</v>
      </c>
    </row>
    <row r="60" spans="1:26" s="108" customFormat="1" ht="14.25" customHeight="1" x14ac:dyDescent="0.25">
      <c r="A60" s="108" t="s">
        <v>190</v>
      </c>
      <c r="B60" s="108" t="s">
        <v>191</v>
      </c>
      <c r="C60" s="117">
        <f>IF('LA Data'!C63="","",IF(C$5="Yes",('LA Data'!C$5-'LA Data'!C63)/'LA Data'!C$6, ('LA Data'!C63-'LA Data'!C$5)/'LA Data'!C$6))</f>
        <v>1.1515450605837552</v>
      </c>
      <c r="D60" s="117">
        <f>IF('LA Data'!D63="","",IF(D$5="Yes",('LA Data'!D$5-'LA Data'!D63)/'LA Data'!D$6, ('LA Data'!D63-'LA Data'!D$5)/'LA Data'!D$6))</f>
        <v>1.9535779552523451</v>
      </c>
      <c r="E60" s="117">
        <f>IF('LA Data'!E63="","",IF(E$5="Yes",('LA Data'!E$5-'LA Data'!E63)/'LA Data'!E$6, ('LA Data'!E63-'LA Data'!E$5)/'LA Data'!E$6))</f>
        <v>2.0226138305195094</v>
      </c>
      <c r="F60" s="117">
        <f>IF('LA Data'!F63="","",IF(F$5="Yes",('LA Data'!F$5-'LA Data'!F63)/'LA Data'!F$6, ('LA Data'!F63-'LA Data'!F$5)/'LA Data'!F$6))</f>
        <v>0.13716628584340351</v>
      </c>
      <c r="G60" s="117">
        <f>IF('LA Data'!G63="","",IF(G$5="Yes",('LA Data'!G$5-'LA Data'!G63)/'LA Data'!G$6, ('LA Data'!G63-'LA Data'!G$5)/'LA Data'!G$6))</f>
        <v>0.87919771365902066</v>
      </c>
      <c r="H60" s="117">
        <f>IF('LA Data'!H63="","",IF(H$5="Yes",('LA Data'!H$5-'LA Data'!H63)/'LA Data'!H$6, ('LA Data'!H63-'LA Data'!H$5)/'LA Data'!H$6))</f>
        <v>-1.5055099931701144</v>
      </c>
      <c r="I60" s="117">
        <f>IF('LA Data'!I63="","",IF(I$5="Yes",('LA Data'!I$5-'LA Data'!I63)/'LA Data'!I$6, ('LA Data'!I63-'LA Data'!I$5)/'LA Data'!I$6))</f>
        <v>0.33518266361246618</v>
      </c>
      <c r="J60" s="117">
        <f>IF('LA Data'!J63="","",IF(J$5="Yes",('LA Data'!J$5-'LA Data'!J63)/'LA Data'!J$6, ('LA Data'!J63-'LA Data'!J$5)/'LA Data'!J$6))</f>
        <v>-0.80830160432255771</v>
      </c>
      <c r="K60" s="117">
        <f>IF('LA Data'!K63="","",IF(K$5="Yes",('LA Data'!K$5-'LA Data'!K63)/'LA Data'!K$6, ('LA Data'!K63-'LA Data'!K$5)/'LA Data'!K$6))</f>
        <v>-0.48651339159569112</v>
      </c>
      <c r="L60" s="117">
        <f>IF('LA Data'!L63="","",IF(L$5="Yes",('LA Data'!L$5-'LA Data'!L63)/'LA Data'!L$6, ('LA Data'!L63-'LA Data'!L$5)/'LA Data'!L$6))</f>
        <v>0.28737113063727254</v>
      </c>
      <c r="M60" s="117">
        <f>IF('LA Data'!M63="","",IF(M$5="Yes",('LA Data'!M$5-'LA Data'!M63)/'LA Data'!M$6, ('LA Data'!M63-'LA Data'!M$5)/'LA Data'!M$6))</f>
        <v>-0.35334765758549014</v>
      </c>
      <c r="N60" s="117">
        <f>IF('LA Data'!N63="","",IF(N$5="Yes",('LA Data'!N$5-'LA Data'!N63)/'LA Data'!N$6, ('LA Data'!N63-'LA Data'!N$5)/'LA Data'!N$6))</f>
        <v>0.41755913382019433</v>
      </c>
      <c r="O60" s="117">
        <f>IF('LA Data'!O63="","",IF(O$5="Yes",('LA Data'!O$5-'LA Data'!O63)/'LA Data'!O$6, ('LA Data'!O63-'LA Data'!O$5)/'LA Data'!O$6))</f>
        <v>0.10112083805266731</v>
      </c>
      <c r="P60" s="117">
        <f>IF('LA Data'!P63="","",IF(P$5="Yes",('LA Data'!P$5-'LA Data'!P63)/'LA Data'!P$6, ('LA Data'!P63-'LA Data'!P$5)/'LA Data'!P$6))</f>
        <v>-0.66158118336913208</v>
      </c>
      <c r="Q60" s="117">
        <f>IF('LA Data'!R63="","",IF(Q$5="Yes",('LA Data'!R$5-'LA Data'!R63)/'LA Data'!R$6,('LA Data'!R63-'LA Data'!R$5)/'LA Data'!R$6))</f>
        <v>0.60514956931473873</v>
      </c>
      <c r="R60" s="117">
        <f>IF('LA Data'!S63="","",IF(R$5="Yes",('LA Data'!S$5-'LA Data'!S63)/'LA Data'!S$6,('LA Data'!S63-'LA Data'!S$5)/'LA Data'!S$6))</f>
        <v>-1.3393395443913445</v>
      </c>
      <c r="S60" s="117">
        <f>IF('LA Data'!T63="","",IF(S$5="Yes",('LA Data'!T$5-'LA Data'!T63)/'LA Data'!T$6,('LA Data'!T63-'LA Data'!T$5)/'LA Data'!T$6))</f>
        <v>-2.4581286540593585</v>
      </c>
      <c r="T60" s="117">
        <f>IF('LA Data'!U63="","",IF(T$5="Yes",('LA Data'!U$5-'LA Data'!U63)/'LA Data'!U$6,('LA Data'!U63-'LA Data'!U$5)/'LA Data'!U$6))</f>
        <v>2.0367185880141609</v>
      </c>
      <c r="U60" s="117">
        <f>IF('LA Data'!V63="","",IF(U$5="Yes",('LA Data'!V$5-'LA Data'!V63)/'LA Data'!V$6,('LA Data'!V63-'LA Data'!V$5)/'LA Data'!V$6))</f>
        <v>2.2890860013233842</v>
      </c>
      <c r="V60" s="117">
        <f>IF('LA Data'!W63="","",IF(V$5="Yes",('LA Data'!W$5-'LA Data'!W63)/'LA Data'!W$6,('LA Data'!W63-'LA Data'!W$5)/'LA Data'!W$6))</f>
        <v>0.90143416798731646</v>
      </c>
      <c r="W60" s="178">
        <f>IF('LA Data'!X63="","",IF(W$5="Yes",('LA Data'!X$5-'LA Data'!X63)/'LA Data'!X$6,('LA Data'!X63-'LA Data'!X$5)/'LA Data'!X$6))</f>
        <v>0.92720048430051338</v>
      </c>
      <c r="X60" s="117">
        <f>IF('LA Data'!Y63="","",IF(X$5="Yes",('LA Data'!Y$5-'LA Data'!Y63)/'LA Data'!Y$6,('LA Data'!Y63-'LA Data'!Y$5)/'LA Data'!Y$6))</f>
        <v>0.3689855289344714</v>
      </c>
      <c r="Y60" s="117">
        <f>IF('LA Data'!Z63="","",IF(Y$5="Yes",('LA Data'!Z$5-'LA Data'!Z63)/'LA Data'!Z$6, ('LA Data'!Z63-'LA Data'!Z$5)/'LA Data'!Z$6))</f>
        <v>0.19377638181279835</v>
      </c>
      <c r="Z60" s="117">
        <f>IF('LA Data'!AA63="","",IF(Z$5="Yes",('LA Data'!AA$5-'LA Data'!AA63)/'LA Data'!AA$6, ('LA Data'!AA63-'LA Data'!AA$5)/'LA Data'!AA$6))</f>
        <v>0.73967533405813846</v>
      </c>
    </row>
    <row r="61" spans="1:26" s="108" customFormat="1" ht="14.25" hidden="1" customHeight="1" x14ac:dyDescent="0.25">
      <c r="A61" s="108" t="s">
        <v>192</v>
      </c>
      <c r="B61" s="108" t="s">
        <v>193</v>
      </c>
      <c r="C61" s="117" t="str">
        <f>IF('LA Data'!C64="","",IF(C$5="Yes",('LA Data'!C$5-'LA Data'!C64)/'LA Data'!C$6, ('LA Data'!C64-'LA Data'!C$5)/'LA Data'!C$6))</f>
        <v/>
      </c>
      <c r="D61" s="117" t="str">
        <f>IF('LA Data'!D64="","",IF(D$5="Yes",('LA Data'!D$5-'LA Data'!D64)/'LA Data'!D$6, ('LA Data'!D64-'LA Data'!D$5)/'LA Data'!D$6))</f>
        <v/>
      </c>
      <c r="E61" s="117" t="str">
        <f>IF('LA Data'!E64="","",IF(E$5="Yes",('LA Data'!E$5-'LA Data'!E64)/'LA Data'!E$6, ('LA Data'!E64-'LA Data'!E$5)/'LA Data'!E$6))</f>
        <v/>
      </c>
      <c r="F61" s="117" t="str">
        <f>IF('LA Data'!F64="","",IF(F$5="Yes",('LA Data'!F$5-'LA Data'!F64)/'LA Data'!F$6, ('LA Data'!F64-'LA Data'!F$5)/'LA Data'!F$6))</f>
        <v/>
      </c>
      <c r="G61" s="117" t="str">
        <f>IF('LA Data'!G64="","",IF(G$5="Yes",('LA Data'!G$5-'LA Data'!G64)/'LA Data'!G$6, ('LA Data'!G64-'LA Data'!G$5)/'LA Data'!G$6))</f>
        <v/>
      </c>
      <c r="H61" s="117"/>
      <c r="I61" s="117"/>
      <c r="J61" s="117"/>
      <c r="K61" s="117" t="str">
        <f>IF('LA Data'!K64="","",IF(K$5="Yes",('LA Data'!K$5-'LA Data'!K64)/'LA Data'!K$6, ('LA Data'!K64-'LA Data'!K$5)/'LA Data'!K$6))</f>
        <v/>
      </c>
      <c r="L61" s="117" t="str">
        <f>IF('LA Data'!L64="","",IF(L$5="Yes",('LA Data'!L$5-'LA Data'!L64)/'LA Data'!L$6, ('LA Data'!L64-'LA Data'!L$5)/'LA Data'!L$6))</f>
        <v/>
      </c>
      <c r="M61" s="117"/>
      <c r="N61" s="117" t="str">
        <f>IF('LA Data'!N64="","",IF(N$5="Yes",('LA Data'!N$5-'LA Data'!N64)/'LA Data'!N$6, ('LA Data'!N64-'LA Data'!N$5)/'LA Data'!N$6))</f>
        <v/>
      </c>
      <c r="O61" s="117"/>
      <c r="P61" s="117" t="str">
        <f>IF('LA Data'!P64="","",IF(P$5="Yes",('LA Data'!P$5-'LA Data'!P64)/'LA Data'!P$6, ('LA Data'!P64-'LA Data'!P$5)/'LA Data'!P$6))</f>
        <v/>
      </c>
      <c r="Q61" s="117" t="str">
        <f>IF('LA Data'!R64="","",IF(Q$5="Yes",('LA Data'!R$5-'LA Data'!R64)/'LA Data'!R$6,('LA Data'!R64-'LA Data'!R$5)/'LA Data'!R$6))</f>
        <v/>
      </c>
      <c r="R61" s="117"/>
      <c r="S61" s="117"/>
      <c r="T61" s="117"/>
      <c r="U61" s="117" t="str">
        <f>IF('LA Data'!V64="","",IF(U$5="Yes",('LA Data'!V$5-'LA Data'!V64)/'LA Data'!V$6,('LA Data'!V64-'LA Data'!V$5)/'LA Data'!V$6))</f>
        <v/>
      </c>
      <c r="V61" s="117" t="str">
        <f>IF('LA Data'!W64="","",IF(V$5="Yes",('LA Data'!W$5-'LA Data'!W64)/'LA Data'!W$6,('LA Data'!W64-'LA Data'!W$5)/'LA Data'!W$6))</f>
        <v/>
      </c>
      <c r="W61" s="178" t="str">
        <f>IF('LA Data'!X64="","",IF(W$5="Yes",('LA Data'!X$5-'LA Data'!X64)/'LA Data'!X$6,('LA Data'!X64-'LA Data'!X$5)/'LA Data'!X$6))</f>
        <v/>
      </c>
      <c r="X61" s="117" t="str">
        <f>IF('LA Data'!Y64="","",IF(X$5="Yes",('LA Data'!Y$5-'LA Data'!Y64)/'LA Data'!Y$6,('LA Data'!Y64-'LA Data'!Y$5)/'LA Data'!Y$6))</f>
        <v/>
      </c>
      <c r="Y61" s="117" t="str">
        <f>IF('LA Data'!Z64="","",IF(Y$5="Yes",('LA Data'!Z$5-'LA Data'!Z64)/'LA Data'!Z$6, ('LA Data'!Z64-'LA Data'!Z$5)/'LA Data'!Z$6))</f>
        <v/>
      </c>
      <c r="Z61" s="117" t="str">
        <f>IF('LA Data'!AA64="","",IF(Z$5="Yes",('LA Data'!AA$5-'LA Data'!AA64)/'LA Data'!AA$6, ('LA Data'!AA64-'LA Data'!AA$5)/'LA Data'!AA$6))</f>
        <v/>
      </c>
    </row>
    <row r="62" spans="1:26" s="108" customFormat="1" ht="14.25" customHeight="1" x14ac:dyDescent="0.25">
      <c r="A62" s="108" t="s">
        <v>194</v>
      </c>
      <c r="B62" s="108" t="s">
        <v>195</v>
      </c>
      <c r="C62" s="117">
        <f>IF('LA Data'!C65="","",IF(C$5="Yes",('LA Data'!C$5-'LA Data'!C65)/'LA Data'!C$6, ('LA Data'!C65-'LA Data'!C$5)/'LA Data'!C$6))</f>
        <v>1.1515450605837552</v>
      </c>
      <c r="D62" s="117">
        <f>IF('LA Data'!D65="","",IF(D$5="Yes",('LA Data'!D$5-'LA Data'!D65)/'LA Data'!D$6, ('LA Data'!D65-'LA Data'!D$5)/'LA Data'!D$6))</f>
        <v>1.4011996455674154</v>
      </c>
      <c r="E62" s="117">
        <f>IF('LA Data'!E65="","",IF(E$5="Yes",('LA Data'!E$5-'LA Data'!E65)/'LA Data'!E$6, ('LA Data'!E65-'LA Data'!E$5)/'LA Data'!E$6))</f>
        <v>1.0589545147611628</v>
      </c>
      <c r="F62" s="117">
        <f>IF('LA Data'!F65="","",IF(F$5="Yes",('LA Data'!F$5-'LA Data'!F65)/'LA Data'!F$6, ('LA Data'!F65-'LA Data'!F$5)/'LA Data'!F$6))</f>
        <v>0.26111172485853024</v>
      </c>
      <c r="G62" s="117">
        <f>IF('LA Data'!G65="","",IF(G$5="Yes",('LA Data'!G$5-'LA Data'!G65)/'LA Data'!G$6, ('LA Data'!G65-'LA Data'!G$5)/'LA Data'!G$6))</f>
        <v>0.71253137084118634</v>
      </c>
      <c r="H62" s="117">
        <f>IF('LA Data'!H65="","",IF(H$5="Yes",('LA Data'!H$5-'LA Data'!H65)/'LA Data'!H$6, ('LA Data'!H65-'LA Data'!H$5)/'LA Data'!H$6))</f>
        <v>0.24618972493527552</v>
      </c>
      <c r="I62" s="117">
        <f>IF('LA Data'!I65="","",IF(I$5="Yes",('LA Data'!I$5-'LA Data'!I65)/'LA Data'!I$6, ('LA Data'!I65-'LA Data'!I$5)/'LA Data'!I$6))</f>
        <v>1.1137119274092591</v>
      </c>
      <c r="J62" s="117">
        <f>IF('LA Data'!J65="","",IF(J$5="Yes",('LA Data'!J$5-'LA Data'!J65)/'LA Data'!J$6, ('LA Data'!J65-'LA Data'!J$5)/'LA Data'!J$6))</f>
        <v>1.0901032637961601</v>
      </c>
      <c r="K62" s="117">
        <f>IF('LA Data'!K65="","",IF(K$5="Yes",('LA Data'!K$5-'LA Data'!K65)/'LA Data'!K$6, ('LA Data'!K65-'LA Data'!K$5)/'LA Data'!K$6))</f>
        <v>0.40746620008218198</v>
      </c>
      <c r="L62" s="117">
        <f>IF('LA Data'!L65="","",IF(L$5="Yes",('LA Data'!L$5-'LA Data'!L65)/'LA Data'!L$6, ('LA Data'!L65-'LA Data'!L$5)/'LA Data'!L$6))</f>
        <v>1.2560378631224567</v>
      </c>
      <c r="M62" s="117">
        <f>IF('LA Data'!M65="","",IF(M$5="Yes",('LA Data'!M$5-'LA Data'!M65)/'LA Data'!M$6, ('LA Data'!M65-'LA Data'!M$5)/'LA Data'!M$6))</f>
        <v>0.65493216445183577</v>
      </c>
      <c r="N62" s="117">
        <f>IF('LA Data'!N65="","",IF(N$5="Yes",('LA Data'!N$5-'LA Data'!N65)/'LA Data'!N$6, ('LA Data'!N65-'LA Data'!N$5)/'LA Data'!N$6))</f>
        <v>0.78060091036319434</v>
      </c>
      <c r="O62" s="117">
        <f>IF('LA Data'!O65="","",IF(O$5="Yes",('LA Data'!O$5-'LA Data'!O65)/'LA Data'!O$6, ('LA Data'!O65-'LA Data'!O$5)/'LA Data'!O$6))</f>
        <v>0.92713359202098611</v>
      </c>
      <c r="P62" s="117">
        <f>IF('LA Data'!P65="","",IF(P$5="Yes",('LA Data'!P$5-'LA Data'!P65)/'LA Data'!P$6, ('LA Data'!P65-'LA Data'!P$5)/'LA Data'!P$6))</f>
        <v>-0.53192664654277177</v>
      </c>
      <c r="Q62" s="117">
        <f>IF('LA Data'!R65="","",IF(Q$5="Yes",('LA Data'!R$5-'LA Data'!R65)/'LA Data'!R$6,('LA Data'!R65-'LA Data'!R$5)/'LA Data'!R$6))</f>
        <v>0.77233692716436309</v>
      </c>
      <c r="R62" s="117">
        <f>IF('LA Data'!S65="","",IF(R$5="Yes",('LA Data'!S$5-'LA Data'!S65)/'LA Data'!S$6,('LA Data'!S65-'LA Data'!S$5)/'LA Data'!S$6))</f>
        <v>5.5899463557791157E-2</v>
      </c>
      <c r="S62" s="117">
        <f>IF('LA Data'!T65="","",IF(S$5="Yes",('LA Data'!T$5-'LA Data'!T65)/'LA Data'!T$6,('LA Data'!T65-'LA Data'!T$5)/'LA Data'!T$6))</f>
        <v>-0.59394811816363979</v>
      </c>
      <c r="T62" s="117">
        <f>IF('LA Data'!U65="","",IF(T$5="Yes",('LA Data'!U$5-'LA Data'!U65)/'LA Data'!U$6,('LA Data'!U65-'LA Data'!U$5)/'LA Data'!U$6))</f>
        <v>1.3132821625403563</v>
      </c>
      <c r="U62" s="117">
        <f>IF('LA Data'!V65="","",IF(U$5="Yes",('LA Data'!V$5-'LA Data'!V65)/'LA Data'!V$6,('LA Data'!V65-'LA Data'!V$5)/'LA Data'!V$6))</f>
        <v>0.24732109436273644</v>
      </c>
      <c r="V62" s="117">
        <f>IF('LA Data'!W65="","",IF(V$5="Yes",('LA Data'!W$5-'LA Data'!W65)/'LA Data'!W$6,('LA Data'!W65-'LA Data'!W$5)/'LA Data'!W$6))</f>
        <v>0.59630654826240381</v>
      </c>
      <c r="W62" s="178">
        <f>IF('LA Data'!X65="","",IF(W$5="Yes",('LA Data'!X$5-'LA Data'!X65)/'LA Data'!X$6,('LA Data'!X65-'LA Data'!X$5)/'LA Data'!X$6))</f>
        <v>0.63565427559294196</v>
      </c>
      <c r="X62" s="117">
        <f>IF('LA Data'!Y65="","",IF(X$5="Yes",('LA Data'!Y$5-'LA Data'!Y65)/'LA Data'!Y$6,('LA Data'!Y65-'LA Data'!Y$5)/'LA Data'!Y$6))</f>
        <v>0.8477805669571199</v>
      </c>
      <c r="Y62" s="117">
        <f>IF('LA Data'!Z65="","",IF(Y$5="Yes",('LA Data'!Z$5-'LA Data'!Z65)/'LA Data'!Z$6, ('LA Data'!Z65-'LA Data'!Z$5)/'LA Data'!Z$6))</f>
        <v>0.62868596692879875</v>
      </c>
      <c r="Z62" s="117">
        <f>IF('LA Data'!AA65="","",IF(Z$5="Yes",('LA Data'!AA$5-'LA Data'!AA65)/'LA Data'!AA$6, ('LA Data'!AA65-'LA Data'!AA$5)/'LA Data'!AA$6))</f>
        <v>0.96336747137411116</v>
      </c>
    </row>
    <row r="63" spans="1:26" s="108" customFormat="1" ht="14.25" customHeight="1" x14ac:dyDescent="0.25">
      <c r="A63" s="108" t="s">
        <v>196</v>
      </c>
      <c r="B63" s="108" t="s">
        <v>197</v>
      </c>
      <c r="C63" s="117">
        <f>IF('LA Data'!C66="","",IF(C$5="Yes",('LA Data'!C$5-'LA Data'!C66)/'LA Data'!C$6, ('LA Data'!C66-'LA Data'!C$5)/'LA Data'!C$6))</f>
        <v>-0.157612275345176</v>
      </c>
      <c r="D63" s="117">
        <f>IF('LA Data'!D66="","",IF(D$5="Yes",('LA Data'!D$5-'LA Data'!D66)/'LA Data'!D$6, ('LA Data'!D66-'LA Data'!D$5)/'LA Data'!D$6))</f>
        <v>-0.25593528348739275</v>
      </c>
      <c r="E63" s="117">
        <f>IF('LA Data'!E66="","",IF(E$5="Yes",('LA Data'!E$5-'LA Data'!E66)/'LA Data'!E$6, ('LA Data'!E66-'LA Data'!E$5)/'LA Data'!E$6))</f>
        <v>-0.1456196299367721</v>
      </c>
      <c r="F63" s="117">
        <f>IF('LA Data'!F66="","",IF(F$5="Yes",('LA Data'!F$5-'LA Data'!F66)/'LA Data'!F$6, ('LA Data'!F66-'LA Data'!F$5)/'LA Data'!F$6))</f>
        <v>-2.8094299510097568E-2</v>
      </c>
      <c r="G63" s="117">
        <f>IF('LA Data'!G66="","",IF(G$5="Yes",('LA Data'!G$5-'LA Data'!G66)/'LA Data'!G$6, ('LA Data'!G66-'LA Data'!G$5)/'LA Data'!G$6))</f>
        <v>0.88351106651097966</v>
      </c>
      <c r="H63" s="117">
        <f>IF('LA Data'!H66="","",IF(H$5="Yes",('LA Data'!H$5-'LA Data'!H66)/'LA Data'!H$6, ('LA Data'!H66-'LA Data'!H$5)/'LA Data'!H$6))</f>
        <v>-0.14131435242050805</v>
      </c>
      <c r="I63" s="117">
        <f>IF('LA Data'!I66="","",IF(I$5="Yes",('LA Data'!I$5-'LA Data'!I66)/'LA Data'!I$6, ('LA Data'!I66-'LA Data'!I$5)/'LA Data'!I$6))</f>
        <v>0.70395968330568381</v>
      </c>
      <c r="J63" s="117">
        <f>IF('LA Data'!J66="","",IF(J$5="Yes",('LA Data'!J$5-'LA Data'!J66)/'LA Data'!J$6, ('LA Data'!J66-'LA Data'!J$5)/'LA Data'!J$6))</f>
        <v>-0.54732355149914225</v>
      </c>
      <c r="K63" s="117">
        <f>IF('LA Data'!K66="","",IF(K$5="Yes",('LA Data'!K$5-'LA Data'!K66)/'LA Data'!K$6, ('LA Data'!K66-'LA Data'!K$5)/'LA Data'!K$6))</f>
        <v>-1.4153762592070913</v>
      </c>
      <c r="L63" s="117">
        <f>IF('LA Data'!L66="","",IF(L$5="Yes",('LA Data'!L$5-'LA Data'!L66)/'LA Data'!L$6, ('LA Data'!L66-'LA Data'!L$5)/'LA Data'!L$6))</f>
        <v>-0.41222150949091524</v>
      </c>
      <c r="M63" s="117">
        <f>IF('LA Data'!M66="","",IF(M$5="Yes",('LA Data'!M$5-'LA Data'!M66)/'LA Data'!M$6, ('LA Data'!M66-'LA Data'!M$5)/'LA Data'!M$6))</f>
        <v>0.61462046343940391</v>
      </c>
      <c r="N63" s="117">
        <f>IF('LA Data'!N66="","",IF(N$5="Yes",('LA Data'!N$5-'LA Data'!N66)/'LA Data'!N$6, ('LA Data'!N66-'LA Data'!N$5)/'LA Data'!N$6))</f>
        <v>0.29430384785866887</v>
      </c>
      <c r="O63" s="117">
        <f>IF('LA Data'!O66="","",IF(O$5="Yes",('LA Data'!O$5-'LA Data'!O66)/'LA Data'!O$6, ('LA Data'!O66-'LA Data'!O$5)/'LA Data'!O$6))</f>
        <v>1.2650140471067119</v>
      </c>
      <c r="P63" s="117">
        <f>IF('LA Data'!P66="","",IF(P$5="Yes",('LA Data'!P$5-'LA Data'!P66)/'LA Data'!P$6, ('LA Data'!P66-'LA Data'!P$5)/'LA Data'!P$6))</f>
        <v>1.484921704089504</v>
      </c>
      <c r="Q63" s="117">
        <f>IF('LA Data'!R66="","",IF(Q$5="Yes",('LA Data'!R$5-'LA Data'!R66)/'LA Data'!R$6,('LA Data'!R66-'LA Data'!R$5)/'LA Data'!R$6))</f>
        <v>0.37919850994461285</v>
      </c>
      <c r="R63" s="117">
        <f>IF('LA Data'!S66="","",IF(R$5="Yes",('LA Data'!S$5-'LA Data'!S66)/'LA Data'!S$6,('LA Data'!S66-'LA Data'!S$5)/'LA Data'!S$6))</f>
        <v>-1.1072427028711007</v>
      </c>
      <c r="S63" s="117">
        <f>IF('LA Data'!T66="","",IF(S$5="Yes",('LA Data'!T$5-'LA Data'!T66)/'LA Data'!T$6,('LA Data'!T66-'LA Data'!T$5)/'LA Data'!T$6))</f>
        <v>1.240386801936973E-2</v>
      </c>
      <c r="T63" s="117">
        <f>IF('LA Data'!U66="","",IF(T$5="Yes",('LA Data'!U$5-'LA Data'!U66)/'LA Data'!U$6,('LA Data'!U66-'LA Data'!U$5)/'LA Data'!U$6))</f>
        <v>0.52384388699929407</v>
      </c>
      <c r="U63" s="117">
        <f>IF('LA Data'!V66="","",IF(U$5="Yes",('LA Data'!V$5-'LA Data'!V66)/'LA Data'!V$6,('LA Data'!V66-'LA Data'!V$5)/'LA Data'!V$6))</f>
        <v>3.2508643702768153E-3</v>
      </c>
      <c r="V63" s="117">
        <f>IF('LA Data'!W66="","",IF(V$5="Yes",('LA Data'!W$5-'LA Data'!W66)/'LA Data'!W$6,('LA Data'!W66-'LA Data'!W$5)/'LA Data'!W$6))</f>
        <v>-0.62420393063724833</v>
      </c>
      <c r="W63" s="178">
        <f>IF('LA Data'!X66="","",IF(W$5="Yes",('LA Data'!X$5-'LA Data'!X66)/'LA Data'!X$6,('LA Data'!X66-'LA Data'!X$5)/'LA Data'!X$6))</f>
        <v>-0.22112674010790306</v>
      </c>
      <c r="X63" s="117">
        <f>IF('LA Data'!Y66="","",IF(X$5="Yes",('LA Data'!Y$5-'LA Data'!Y66)/'LA Data'!Y$6,('LA Data'!Y66-'LA Data'!Y$5)/'LA Data'!Y$6))</f>
        <v>0.40720909882666345</v>
      </c>
      <c r="Y63" s="117">
        <f>IF('LA Data'!Z66="","",IF(Y$5="Yes",('LA Data'!Z$5-'LA Data'!Z66)/'LA Data'!Z$6, ('LA Data'!Z66-'LA Data'!Z$5)/'LA Data'!Z$6))</f>
        <v>1.8609297914241316</v>
      </c>
      <c r="Z63" s="117">
        <f>IF('LA Data'!AA66="","",IF(Z$5="Yes",('LA Data'!AA$5-'LA Data'!AA66)/'LA Data'!AA$6, ('LA Data'!AA66-'LA Data'!AA$5)/'LA Data'!AA$6))</f>
        <v>1.0752135400320944</v>
      </c>
    </row>
    <row r="64" spans="1:26" s="108" customFormat="1" ht="14.25" customHeight="1" x14ac:dyDescent="0.25">
      <c r="A64" s="108" t="s">
        <v>198</v>
      </c>
      <c r="B64" s="108" t="s">
        <v>199</v>
      </c>
      <c r="C64" s="117">
        <f>IF('LA Data'!C67="","",IF(C$5="Yes",('LA Data'!C$5-'LA Data'!C67)/'LA Data'!C$6, ('LA Data'!C67-'LA Data'!C$5)/'LA Data'!C$6))</f>
        <v>1.0745358055291137</v>
      </c>
      <c r="D64" s="117">
        <f>IF('LA Data'!D67="","",IF(D$5="Yes",('LA Data'!D$5-'LA Data'!D67)/'LA Data'!D$6, ('LA Data'!D67-'LA Data'!D$5)/'LA Data'!D$6))</f>
        <v>1.1940577794355629</v>
      </c>
      <c r="E64" s="117">
        <f>IF('LA Data'!E67="","",IF(E$5="Yes",('LA Data'!E$5-'LA Data'!E67)/'LA Data'!E$6, ('LA Data'!E67-'LA Data'!E$5)/'LA Data'!E$6))</f>
        <v>0.65742979986184646</v>
      </c>
      <c r="F64" s="117">
        <f>IF('LA Data'!F67="","",IF(F$5="Yes",('LA Data'!F$5-'LA Data'!F67)/'LA Data'!F$6, ('LA Data'!F67-'LA Data'!F$5)/'LA Data'!F$6))</f>
        <v>0.30242687119690459</v>
      </c>
      <c r="G64" s="117">
        <f>IF('LA Data'!G67="","",IF(G$5="Yes",('LA Data'!G$5-'LA Data'!G67)/'LA Data'!G$6, ('LA Data'!G67-'LA Data'!G$5)/'LA Data'!G$6))</f>
        <v>1.3231279918147389</v>
      </c>
      <c r="H64" s="117">
        <f>IF('LA Data'!H67="","",IF(H$5="Yes",('LA Data'!H$5-'LA Data'!H67)/'LA Data'!H$6, ('LA Data'!H67-'LA Data'!H$5)/'LA Data'!H$6))</f>
        <v>0.99853682249153808</v>
      </c>
      <c r="I64" s="117">
        <f>IF('LA Data'!I67="","",IF(I$5="Yes",('LA Data'!I$5-'LA Data'!I67)/'LA Data'!I$6, ('LA Data'!I67-'LA Data'!I$5)/'LA Data'!I$6))</f>
        <v>1.0727367029989017</v>
      </c>
      <c r="J64" s="117">
        <f>IF('LA Data'!J67="","",IF(J$5="Yes",('LA Data'!J$5-'LA Data'!J67)/'LA Data'!J$6, ('LA Data'!J67-'LA Data'!J$5)/'LA Data'!J$6))</f>
        <v>-0.27371752837781915</v>
      </c>
      <c r="K64" s="117">
        <f>IF('LA Data'!K67="","",IF(K$5="Yes",('LA Data'!K$5-'LA Data'!K67)/'LA Data'!K$6, ('LA Data'!K67-'LA Data'!K$5)/'LA Data'!K$6))</f>
        <v>-0.17535394271661459</v>
      </c>
      <c r="L64" s="117">
        <f>IF('LA Data'!L67="","",IF(L$5="Yes",('LA Data'!L$5-'LA Data'!L67)/'LA Data'!L$6, ('LA Data'!L67-'LA Data'!L$5)/'LA Data'!L$6))</f>
        <v>-0.62748078337651181</v>
      </c>
      <c r="M64" s="117">
        <f>IF('LA Data'!M67="","",IF(M$5="Yes",('LA Data'!M$5-'LA Data'!M67)/'LA Data'!M$6, ('LA Data'!M67-'LA Data'!M$5)/'LA Data'!M$6))</f>
        <v>1.9643084107322129</v>
      </c>
      <c r="N64" s="117">
        <f>IF('LA Data'!N67="","",IF(N$5="Yes",('LA Data'!N$5-'LA Data'!N67)/'LA Data'!N$6, ('LA Data'!N67-'LA Data'!N$5)/'LA Data'!N$6))</f>
        <v>0.26174829670571387</v>
      </c>
      <c r="O64" s="117">
        <f>IF('LA Data'!O67="","",IF(O$5="Yes",('LA Data'!O$5-'LA Data'!O67)/'LA Data'!O$6, ('LA Data'!O67-'LA Data'!O$5)/'LA Data'!O$6))</f>
        <v>1.2857367512774933</v>
      </c>
      <c r="P64" s="117">
        <f>IF('LA Data'!P67="","",IF(P$5="Yes",('LA Data'!P$5-'LA Data'!P67)/'LA Data'!P$6, ('LA Data'!P67-'LA Data'!P$5)/'LA Data'!P$6))</f>
        <v>0.66377630418921985</v>
      </c>
      <c r="Q64" s="117">
        <f>IF('LA Data'!R67="","",IF(Q$5="Yes",('LA Data'!R$5-'LA Data'!R67)/'LA Data'!R$6,('LA Data'!R67-'LA Data'!R$5)/'LA Data'!R$6))</f>
        <v>0.91162235009796655</v>
      </c>
      <c r="R64" s="117">
        <f>IF('LA Data'!S67="","",IF(R$5="Yes",('LA Data'!S$5-'LA Data'!S67)/'LA Data'!S$6,('LA Data'!S67-'LA Data'!S$5)/'LA Data'!S$6))</f>
        <v>0.84015938598089501</v>
      </c>
      <c r="S64" s="117">
        <f>IF('LA Data'!T67="","",IF(S$5="Yes",('LA Data'!T$5-'LA Data'!T67)/'LA Data'!T$6,('LA Data'!T67-'LA Data'!T$5)/'LA Data'!T$6))</f>
        <v>0.44156673869379309</v>
      </c>
      <c r="T64" s="117">
        <f>IF('LA Data'!U67="","",IF(T$5="Yes",('LA Data'!U$5-'LA Data'!U67)/'LA Data'!U$6,('LA Data'!U67-'LA Data'!U$5)/'LA Data'!U$6))</f>
        <v>0.71761211642321499</v>
      </c>
      <c r="U64" s="117">
        <f>IF('LA Data'!V67="","",IF(U$5="Yes",('LA Data'!V$5-'LA Data'!V67)/'LA Data'!V$6,('LA Data'!V67-'LA Data'!V$5)/'LA Data'!V$6))</f>
        <v>1.6901548524196029E-2</v>
      </c>
      <c r="V64" s="117">
        <f>IF('LA Data'!W67="","",IF(V$5="Yes",('LA Data'!W$5-'LA Data'!W67)/'LA Data'!W$6,('LA Data'!W67-'LA Data'!W$5)/'LA Data'!W$6))</f>
        <v>-7.9333181128475219E-2</v>
      </c>
      <c r="W64" s="178">
        <f>IF('LA Data'!X67="","",IF(W$5="Yes",('LA Data'!X$5-'LA Data'!X67)/'LA Data'!X$6,('LA Data'!X67-'LA Data'!X$5)/'LA Data'!X$6))</f>
        <v>-0.53652704657727168</v>
      </c>
      <c r="X64" s="117">
        <f>IF('LA Data'!Y67="","",IF(X$5="Yes",('LA Data'!Y$5-'LA Data'!Y67)/'LA Data'!Y$6,('LA Data'!Y67-'LA Data'!Y$5)/'LA Data'!Y$6))</f>
        <v>1.1902881977164392</v>
      </c>
      <c r="Y64" s="117">
        <f>IF('LA Data'!Z67="","",IF(Y$5="Yes",('LA Data'!Z$5-'LA Data'!Z67)/'LA Data'!Z$6, ('LA Data'!Z67-'LA Data'!Z$5)/'LA Data'!Z$6))</f>
        <v>0.8461407594867989</v>
      </c>
      <c r="Z64" s="117">
        <f>IF('LA Data'!AA67="","",IF(Z$5="Yes",('LA Data'!AA$5-'LA Data'!AA67)/'LA Data'!AA$6, ('LA Data'!AA67-'LA Data'!AA$5)/'LA Data'!AA$6))</f>
        <v>0.55326521962816333</v>
      </c>
    </row>
    <row r="65" spans="1:26" s="108" customFormat="1" ht="14.25" customHeight="1" x14ac:dyDescent="0.25">
      <c r="A65" s="108" t="s">
        <v>200</v>
      </c>
      <c r="B65" s="125" t="s">
        <v>201</v>
      </c>
      <c r="C65" s="117">
        <f>IF('LA Data'!C68="","",IF(C$5="Yes",('LA Data'!C$5-'LA Data'!C68)/'LA Data'!C$6, ('LA Data'!C68-'LA Data'!C$5)/'LA Data'!C$6))</f>
        <v>0.76649878531054128</v>
      </c>
      <c r="D65" s="117">
        <f>IF('LA Data'!D68="","",IF(D$5="Yes",('LA Data'!D$5-'LA Data'!D68)/'LA Data'!D$6, ('LA Data'!D68-'LA Data'!D$5)/'LA Data'!D$6))</f>
        <v>0.77977404717185772</v>
      </c>
      <c r="E65" s="117">
        <f>IF('LA Data'!E68="","",IF(E$5="Yes",('LA Data'!E$5-'LA Data'!E68)/'LA Data'!E$6, ('LA Data'!E68-'LA Data'!E$5)/'LA Data'!E$6))</f>
        <v>0.4968199139021256</v>
      </c>
      <c r="F65" s="117">
        <f>IF('LA Data'!F68="","",IF(F$5="Yes",('LA Data'!F$5-'LA Data'!F68)/'LA Data'!F$6, ('LA Data'!F68-'LA Data'!F$5)/'LA Data'!F$6))</f>
        <v>-2.8094299510097568E-2</v>
      </c>
      <c r="G65" s="117">
        <f>IF('LA Data'!G68="","",IF(G$5="Yes",('LA Data'!G$5-'LA Data'!G68)/'LA Data'!G$6, ('LA Data'!G68-'LA Data'!G$5)/'LA Data'!G$6))</f>
        <v>-0.25715091247746524</v>
      </c>
      <c r="H65" s="117">
        <f>IF('LA Data'!H68="","",IF(H$5="Yes",('LA Data'!H$5-'LA Data'!H68)/'LA Data'!H$6, ('LA Data'!H68-'LA Data'!H$5)/'LA Data'!H$6))</f>
        <v>0.43427649932434359</v>
      </c>
      <c r="I65" s="117">
        <f>IF('LA Data'!I68="","",IF(I$5="Yes",('LA Data'!I$5-'LA Data'!I68)/'LA Data'!I$6, ('LA Data'!I68-'LA Data'!I$5)/'LA Data'!I$6))</f>
        <v>0.71761809144246957</v>
      </c>
      <c r="J65" s="117">
        <f>IF('LA Data'!J68="","",IF(J$5="Yes",('LA Data'!J$5-'LA Data'!J68)/'LA Data'!J$6, ('LA Data'!J68-'LA Data'!J$5)/'LA Data'!J$6))</f>
        <v>-1.7848646406940489</v>
      </c>
      <c r="K65" s="117">
        <f>IF('LA Data'!K68="","",IF(K$5="Yes",('LA Data'!K$5-'LA Data'!K68)/'LA Data'!K$6, ('LA Data'!K68-'LA Data'!K$5)/'LA Data'!K$6))</f>
        <v>1.0460601546733788</v>
      </c>
      <c r="L65" s="117">
        <f>IF('LA Data'!L68="","",IF(L$5="Yes",('LA Data'!L$5-'LA Data'!L68)/'LA Data'!L$6, ('LA Data'!L68-'LA Data'!L$5)/'LA Data'!L$6))</f>
        <v>1.8297038280277025E-2</v>
      </c>
      <c r="M65" s="117">
        <f>IF('LA Data'!M68="","",IF(M$5="Yes",('LA Data'!M$5-'LA Data'!M68)/'LA Data'!M$6, ('LA Data'!M68-'LA Data'!M$5)/'LA Data'!M$6))</f>
        <v>-0.25474018083746131</v>
      </c>
      <c r="N65" s="117">
        <f>IF('LA Data'!N68="","",IF(N$5="Yes",('LA Data'!N$5-'LA Data'!N68)/'LA Data'!N$6, ('LA Data'!N68-'LA Data'!N$5)/'LA Data'!N$6))</f>
        <v>0.29851023664312748</v>
      </c>
      <c r="O65" s="117">
        <f>IF('LA Data'!O68="","",IF(O$5="Yes",('LA Data'!O$5-'LA Data'!O68)/'LA Data'!O$6, ('LA Data'!O68-'LA Data'!O$5)/'LA Data'!O$6))</f>
        <v>5.9852836510798715E-2</v>
      </c>
      <c r="P65" s="117">
        <f>IF('LA Data'!P68="","",IF(P$5="Yes",('LA Data'!P$5-'LA Data'!P68)/'LA Data'!P$6, ('LA Data'!P68-'LA Data'!P$5)/'LA Data'!P$6))</f>
        <v>-0.53192664654277177</v>
      </c>
      <c r="Q65" s="117">
        <f>IF('LA Data'!R68="","",IF(Q$5="Yes",('LA Data'!R$5-'LA Data'!R68)/'LA Data'!R$6,('LA Data'!R68-'LA Data'!R$5)/'LA Data'!R$6))</f>
        <v>-0.3265055361201093</v>
      </c>
      <c r="R65" s="117">
        <f>IF('LA Data'!S68="","",IF(R$5="Yes",('LA Data'!S$5-'LA Data'!S68)/'LA Data'!S$6,('LA Data'!S68-'LA Data'!S$5)/'LA Data'!S$6))</f>
        <v>0.27804358528574741</v>
      </c>
      <c r="S65" s="117">
        <f>IF('LA Data'!T68="","",IF(S$5="Yes",('LA Data'!T$5-'LA Data'!T68)/'LA Data'!T$6,('LA Data'!T68-'LA Data'!T$5)/'LA Data'!T$6))</f>
        <v>-0.13858592110837079</v>
      </c>
      <c r="T65" s="117">
        <f>IF('LA Data'!U68="","",IF(T$5="Yes",('LA Data'!U$5-'LA Data'!U68)/'LA Data'!U$6,('LA Data'!U68-'LA Data'!U$5)/'LA Data'!U$6))</f>
        <v>1.5520656019282084</v>
      </c>
      <c r="U65" s="117">
        <f>IF('LA Data'!V68="","",IF(U$5="Yes",('LA Data'!V$5-'LA Data'!V68)/'LA Data'!V$6,('LA Data'!V68-'LA Data'!V$5)/'LA Data'!V$6))</f>
        <v>0.68245143428455046</v>
      </c>
      <c r="V65" s="117">
        <f>IF('LA Data'!W68="","",IF(V$5="Yes",('LA Data'!W$5-'LA Data'!W68)/'LA Data'!W$6,('LA Data'!W68-'LA Data'!W$5)/'LA Data'!W$6))</f>
        <v>1.3591255975746861</v>
      </c>
      <c r="W65" s="178">
        <f>IF('LA Data'!X68="","",IF(W$5="Yes",('LA Data'!X$5-'LA Data'!X68)/'LA Data'!X$6,('LA Data'!X68-'LA Data'!X$5)/'LA Data'!X$6))</f>
        <v>0.25957858820745294</v>
      </c>
      <c r="X65" s="117">
        <f>IF('LA Data'!Y68="","",IF(X$5="Yes",('LA Data'!Y$5-'LA Data'!Y68)/'LA Data'!Y$6,('LA Data'!Y68-'LA Data'!Y$5)/'LA Data'!Y$6))</f>
        <v>0.77924715413353118</v>
      </c>
      <c r="Y65" s="117">
        <f>IF('LA Data'!Z68="","",IF(Y$5="Yes",('LA Data'!Z$5-'LA Data'!Z68)/'LA Data'!Z$6, ('LA Data'!Z68-'LA Data'!Z$5)/'LA Data'!Z$6))</f>
        <v>-2.3678410745201838E-2</v>
      </c>
      <c r="Z65" s="117">
        <f>IF('LA Data'!AA68="","",IF(Z$5="Yes",('LA Data'!AA$5-'LA Data'!AA68)/'LA Data'!AA$6, ('LA Data'!AA68-'LA Data'!AA$5)/'LA Data'!AA$6))</f>
        <v>0.21772701365420755</v>
      </c>
    </row>
    <row r="66" spans="1:26" s="108" customFormat="1" ht="14.25" customHeight="1" x14ac:dyDescent="0.25">
      <c r="A66" s="108" t="s">
        <v>202</v>
      </c>
      <c r="B66" s="108" t="s">
        <v>203</v>
      </c>
      <c r="C66" s="117">
        <f>IF('LA Data'!C69="","",IF(C$5="Yes",('LA Data'!C$5-'LA Data'!C69)/'LA Data'!C$6, ('LA Data'!C69-'LA Data'!C$5)/'LA Data'!C$6))</f>
        <v>-0.2346215303998174</v>
      </c>
      <c r="D66" s="117">
        <f>IF('LA Data'!D69="","",IF(D$5="Yes",('LA Data'!D$5-'LA Data'!D69)/'LA Data'!D$6, ('LA Data'!D69-'LA Data'!D$5)/'LA Data'!D$6))</f>
        <v>-4.8793417355540193E-2</v>
      </c>
      <c r="E66" s="117">
        <f>IF('LA Data'!E69="","",IF(E$5="Yes",('LA Data'!E$5-'LA Data'!E69)/'LA Data'!E$6, ('LA Data'!E69-'LA Data'!E$5)/'LA Data'!E$6))</f>
        <v>-0.22592457291663254</v>
      </c>
      <c r="F66" s="117">
        <f>IF('LA Data'!F69="","",IF(F$5="Yes",('LA Data'!F$5-'LA Data'!F69)/'LA Data'!F$6, ('LA Data'!F69-'LA Data'!F$5)/'LA Data'!F$6))</f>
        <v>0.42637231021203131</v>
      </c>
      <c r="G66" s="117">
        <f>IF('LA Data'!G69="","",IF(G$5="Yes",('LA Data'!G$5-'LA Data'!G69)/'LA Data'!G$6, ('LA Data'!G69-'LA Data'!G$5)/'LA Data'!G$6))</f>
        <v>-0.43258018739265292</v>
      </c>
      <c r="H66" s="117">
        <f>IF('LA Data'!H69="","",IF(H$5="Yes",('LA Data'!H$5-'LA Data'!H69)/'LA Data'!H$6, ('LA Data'!H69-'LA Data'!H$5)/'LA Data'!H$6))</f>
        <v>-0.4336419897239932</v>
      </c>
      <c r="I66" s="117">
        <f>IF('LA Data'!I69="","",IF(I$5="Yes",('LA Data'!I$5-'LA Data'!I69)/'LA Data'!I$6, ('LA Data'!I69-'LA Data'!I$5)/'LA Data'!I$6))</f>
        <v>-0.33407933509003979</v>
      </c>
      <c r="J66" s="117">
        <f>IF('LA Data'!J69="","",IF(J$5="Yes",('LA Data'!J$5-'LA Data'!J69)/'LA Data'!J$6, ('LA Data'!J69-'LA Data'!J$5)/'LA Data'!J$6))</f>
        <v>-9.2716620774482519E-2</v>
      </c>
      <c r="K66" s="117">
        <f>IF('LA Data'!K69="","",IF(K$5="Yes",('LA Data'!K$5-'LA Data'!K69)/'LA Data'!K$6, ('LA Data'!K69-'LA Data'!K$5)/'LA Data'!K$6))</f>
        <v>-1.1427934077609292</v>
      </c>
      <c r="L66" s="117">
        <f>IF('LA Data'!L69="","",IF(L$5="Yes",('LA Data'!L$5-'LA Data'!L69)/'LA Data'!L$6, ('LA Data'!L69-'LA Data'!L$5)/'LA Data'!L$6))</f>
        <v>0.93314895229406236</v>
      </c>
      <c r="M66" s="117">
        <f>IF('LA Data'!M69="","",IF(M$5="Yes",('LA Data'!M$5-'LA Data'!M69)/'LA Data'!M$6, ('LA Data'!M69-'LA Data'!M$5)/'LA Data'!M$6))</f>
        <v>-0.25793127124345278</v>
      </c>
      <c r="N66" s="117">
        <f>IF('LA Data'!N69="","",IF(N$5="Yes",('LA Data'!N$5-'LA Data'!N69)/'LA Data'!N$6, ('LA Data'!N69-'LA Data'!N$5)/'LA Data'!N$6))</f>
        <v>-0.50900476063512323</v>
      </c>
      <c r="O66" s="117">
        <f>IF('LA Data'!O69="","",IF(O$5="Yes",('LA Data'!O$5-'LA Data'!O69)/'LA Data'!O$6, ('LA Data'!O69-'LA Data'!O$5)/'LA Data'!O$6))</f>
        <v>-0.32894420691143689</v>
      </c>
      <c r="P66" s="117">
        <f>IF('LA Data'!P69="","",IF(P$5="Yes",('LA Data'!P$5-'LA Data'!P69)/'LA Data'!P$6, ('LA Data'!P69-'LA Data'!P$5)/'LA Data'!P$6))</f>
        <v>1.1181802163204763E-2</v>
      </c>
      <c r="Q66" s="117">
        <f>IF('LA Data'!R69="","",IF(Q$5="Yes",('LA Data'!R$5-'LA Data'!R69)/'LA Data'!R$6,('LA Data'!R69-'LA Data'!R$5)/'LA Data'!R$6))</f>
        <v>-0.18295620608874028</v>
      </c>
      <c r="R66" s="117">
        <f>IF('LA Data'!S69="","",IF(R$5="Yes",('LA Data'!S$5-'LA Data'!S69)/'LA Data'!S$6,('LA Data'!S69-'LA Data'!S$5)/'LA Data'!S$6))</f>
        <v>-1.2328341821548749</v>
      </c>
      <c r="S66" s="117">
        <f>IF('LA Data'!T69="","",IF(S$5="Yes",('LA Data'!T$5-'LA Data'!T69)/'LA Data'!T$6,('LA Data'!T69-'LA Data'!T$5)/'LA Data'!T$6))</f>
        <v>6.2201627793558381E-2</v>
      </c>
      <c r="T66" s="117">
        <f>IF('LA Data'!U69="","",IF(T$5="Yes",('LA Data'!U$5-'LA Data'!U69)/'LA Data'!U$6,('LA Data'!U69-'LA Data'!U$5)/'LA Data'!U$6))</f>
        <v>-0.27893815400932109</v>
      </c>
      <c r="U66" s="117">
        <f>IF('LA Data'!V69="","",IF(U$5="Yes",('LA Data'!V$5-'LA Data'!V69)/'LA Data'!V$6,('LA Data'!V69-'LA Data'!V$5)/'LA Data'!V$6))</f>
        <v>-0.8363512390616531</v>
      </c>
      <c r="V66" s="117">
        <f>IF('LA Data'!W69="","",IF(V$5="Yes",('LA Data'!W$5-'LA Data'!W69)/'LA Data'!W$6,('LA Data'!W69-'LA Data'!W$5)/'LA Data'!W$6))</f>
        <v>-1.1036901902049678</v>
      </c>
      <c r="W66" s="178">
        <f>IF('LA Data'!X69="","",IF(W$5="Yes",('LA Data'!X$5-'LA Data'!X69)/'LA Data'!X$6,('LA Data'!X69-'LA Data'!X$5)/'LA Data'!X$6))</f>
        <v>-6.774486487813057E-2</v>
      </c>
      <c r="X66" s="117">
        <f>IF('LA Data'!Y69="","",IF(X$5="Yes",('LA Data'!Y$5-'LA Data'!Y69)/'LA Data'!Y$6,('LA Data'!Y69-'LA Data'!Y$5)/'LA Data'!Y$6))</f>
        <v>0.33768048858529104</v>
      </c>
      <c r="Y66" s="117">
        <f>IF('LA Data'!Z69="","",IF(Y$5="Yes",('LA Data'!Z$5-'LA Data'!Z69)/'LA Data'!Z$6, ('LA Data'!Z69-'LA Data'!Z$5)/'LA Data'!Z$6))</f>
        <v>-0.96598251182986772</v>
      </c>
      <c r="Z66" s="117">
        <f>IF('LA Data'!AA69="","",IF(Z$5="Yes",('LA Data'!AA$5-'LA Data'!AA69)/'LA Data'!AA$6, ('LA Data'!AA69-'LA Data'!AA$5)/'LA Data'!AA$6))</f>
        <v>-0.56519546695169043</v>
      </c>
    </row>
    <row r="67" spans="1:26" s="108" customFormat="1" ht="14.25" customHeight="1" x14ac:dyDescent="0.25">
      <c r="A67" s="108" t="s">
        <v>204</v>
      </c>
      <c r="B67" s="108" t="s">
        <v>205</v>
      </c>
      <c r="C67" s="117">
        <f>IF('LA Data'!C70="","",IF(C$5="Yes",('LA Data'!C$5-'LA Data'!C70)/'LA Data'!C$6, ('LA Data'!C70-'LA Data'!C$5)/'LA Data'!C$6))</f>
        <v>0.45846176509196884</v>
      </c>
      <c r="D67" s="117">
        <f>IF('LA Data'!D70="","",IF(D$5="Yes",('LA Data'!D$5-'LA Data'!D70)/'LA Data'!D$6, ('LA Data'!D70-'LA Data'!D$5)/'LA Data'!D$6))</f>
        <v>0.36549031490815875</v>
      </c>
      <c r="E67" s="117">
        <f>IF('LA Data'!E70="","",IF(E$5="Yes",('LA Data'!E$5-'LA Data'!E70)/'LA Data'!E$6, ('LA Data'!E70-'LA Data'!E$5)/'LA Data'!E$6))</f>
        <v>0.577124856881986</v>
      </c>
      <c r="F67" s="117">
        <f>IF('LA Data'!F70="","",IF(F$5="Yes",('LA Data'!F$5-'LA Data'!F70)/'LA Data'!F$6, ('LA Data'!F70-'LA Data'!F$5)/'LA Data'!F$6))</f>
        <v>-0.19335488486359681</v>
      </c>
      <c r="G67" s="117">
        <f>IF('LA Data'!G70="","",IF(G$5="Yes",('LA Data'!G$5-'LA Data'!G70)/'LA Data'!G$6, ('LA Data'!G70-'LA Data'!G$5)/'LA Data'!G$6))</f>
        <v>0.14722126404785824</v>
      </c>
      <c r="H67" s="117">
        <f>IF('LA Data'!H70="","",IF(H$5="Yes",('LA Data'!H$5-'LA Data'!H70)/'LA Data'!H$6, ('LA Data'!H70-'LA Data'!H$5)/'LA Data'!H$6))</f>
        <v>0.57704115940278966</v>
      </c>
      <c r="I67" s="117">
        <f>IF('LA Data'!I70="","",IF(I$5="Yes",('LA Data'!I$5-'LA Data'!I70)/'LA Data'!I$6, ('LA Data'!I70-'LA Data'!I$5)/'LA Data'!I$6))</f>
        <v>0.29420743920210862</v>
      </c>
      <c r="J67" s="117">
        <f>IF('LA Data'!J70="","",IF(J$5="Yes",('LA Data'!J$5-'LA Data'!J70)/'LA Data'!J$6, ('LA Data'!J70-'LA Data'!J$5)/'LA Data'!J$6))</f>
        <v>-0.26950820494518346</v>
      </c>
      <c r="K67" s="117">
        <f>IF('LA Data'!K70="","",IF(K$5="Yes",('LA Data'!K$5-'LA Data'!K70)/'LA Data'!K$6, ('LA Data'!K70-'LA Data'!K$5)/'LA Data'!K$6))</f>
        <v>-8.2154929456157558E-2</v>
      </c>
      <c r="L67" s="117">
        <f>IF('LA Data'!L70="","",IF(L$5="Yes",('LA Data'!L$5-'LA Data'!L70)/'LA Data'!L$6, ('LA Data'!L70-'LA Data'!L$5)/'LA Data'!L$6))</f>
        <v>0.61026004146566792</v>
      </c>
      <c r="M67" s="117">
        <f>IF('LA Data'!M70="","",IF(M$5="Yes",('LA Data'!M$5-'LA Data'!M70)/'LA Data'!M$6, ('LA Data'!M70-'LA Data'!M$5)/'LA Data'!M$6))</f>
        <v>0.19950921108755523</v>
      </c>
      <c r="N67" s="117">
        <f>IF('LA Data'!N70="","",IF(N$5="Yes",('LA Data'!N$5-'LA Data'!N70)/'LA Data'!N$6, ('LA Data'!N70-'LA Data'!N$5)/'LA Data'!N$6))</f>
        <v>-0.4636835033735347</v>
      </c>
      <c r="O67" s="117">
        <f>IF('LA Data'!O70="","",IF(O$5="Yes",('LA Data'!O$5-'LA Data'!O70)/'LA Data'!O$6, ('LA Data'!O70-'LA Data'!O$5)/'LA Data'!O$6))</f>
        <v>-0.53776958346554038</v>
      </c>
      <c r="P67" s="117">
        <f>IF('LA Data'!P70="","",IF(P$5="Yes",('LA Data'!P$5-'LA Data'!P70)/'LA Data'!P$6, ('LA Data'!P70-'LA Data'!P$5)/'LA Data'!P$6))</f>
        <v>2.7028467775315416E-2</v>
      </c>
      <c r="Q67" s="117">
        <f>IF('LA Data'!R70="","",IF(Q$5="Yes",('LA Data'!R$5-'LA Data'!R70)/'LA Data'!R$6,('LA Data'!R70-'LA Data'!R$5)/'LA Data'!R$6))</f>
        <v>-0.14125318626157732</v>
      </c>
      <c r="R67" s="117">
        <f>IF('LA Data'!S70="","",IF(R$5="Yes",('LA Data'!S$5-'LA Data'!S70)/'LA Data'!S$6,('LA Data'!S70-'LA Data'!S$5)/'LA Data'!S$6))</f>
        <v>2.5670735010214107E-2</v>
      </c>
      <c r="S67" s="117">
        <f>IF('LA Data'!T70="","",IF(S$5="Yes",('LA Data'!T$5-'LA Data'!T70)/'LA Data'!T$6,('LA Data'!T70-'LA Data'!T$5)/'LA Data'!T$6))</f>
        <v>-6.7038274487114996E-2</v>
      </c>
      <c r="T67" s="117">
        <f>IF('LA Data'!U70="","",IF(T$5="Yes",('LA Data'!U$5-'LA Data'!U70)/'LA Data'!U$6,('LA Data'!U70-'LA Data'!U$5)/'LA Data'!U$6))</f>
        <v>-0.4362111794269693</v>
      </c>
      <c r="U67" s="117">
        <f>IF('LA Data'!V70="","",IF(U$5="Yes",('LA Data'!V$5-'LA Data'!V70)/'LA Data'!V$6,('LA Data'!V70-'LA Data'!V$5)/'LA Data'!V$6))</f>
        <v>-0.83164242831210589</v>
      </c>
      <c r="V67" s="117">
        <f>IF('LA Data'!W70="","",IF(V$5="Yes",('LA Data'!W$5-'LA Data'!W70)/'LA Data'!W$6,('LA Data'!W70-'LA Data'!W$5)/'LA Data'!W$6))</f>
        <v>1.4463049174960896</v>
      </c>
      <c r="W67" s="178">
        <f>IF('LA Data'!X70="","",IF(W$5="Yes",('LA Data'!X$5-'LA Data'!X70)/'LA Data'!X$6,('LA Data'!X70-'LA Data'!X$5)/'LA Data'!X$6))</f>
        <v>0.40872815261163575</v>
      </c>
      <c r="X67" s="117">
        <f>IF('LA Data'!Y70="","",IF(X$5="Yes",('LA Data'!Y$5-'LA Data'!Y70)/'LA Data'!Y$6,('LA Data'!Y70-'LA Data'!Y$5)/'LA Data'!Y$6))</f>
        <v>0.50394082132866125</v>
      </c>
      <c r="Y67" s="117">
        <f>IF('LA Data'!Z70="","",IF(Y$5="Yes",('LA Data'!Z$5-'LA Data'!Z70)/'LA Data'!Z$6, ('LA Data'!Z70-'LA Data'!Z$5)/'LA Data'!Z$6))</f>
        <v>-0.53107292671386896</v>
      </c>
      <c r="Z67" s="117">
        <f>IF('LA Data'!AA70="","",IF(Z$5="Yes",('LA Data'!AA$5-'LA Data'!AA70)/'LA Data'!AA$6, ('LA Data'!AA70-'LA Data'!AA$5)/'LA Data'!AA$6))</f>
        <v>0.18044499076821319</v>
      </c>
    </row>
    <row r="68" spans="1:26" s="108" customFormat="1" ht="14.25" customHeight="1" x14ac:dyDescent="0.25">
      <c r="A68" s="108" t="s">
        <v>206</v>
      </c>
      <c r="B68" s="108" t="s">
        <v>207</v>
      </c>
      <c r="C68" s="117">
        <f>IF('LA Data'!C71="","",IF(C$5="Yes",('LA Data'!C$5-'LA Data'!C71)/'LA Data'!C$6, ('LA Data'!C71-'LA Data'!C$5)/'LA Data'!C$6))</f>
        <v>-1.3127511011648243</v>
      </c>
      <c r="D68" s="117">
        <f>IF('LA Data'!D71="","",IF(D$5="Yes",('LA Data'!D$5-'LA Data'!D71)/'LA Data'!D$6, ('LA Data'!D71-'LA Data'!D$5)/'LA Data'!D$6))</f>
        <v>-1.7749756351209638</v>
      </c>
      <c r="E68" s="117">
        <f>IF('LA Data'!E71="","",IF(E$5="Yes",('LA Data'!E$5-'LA Data'!E71)/'LA Data'!E$6, ('LA Data'!E71-'LA Data'!E$5)/'LA Data'!E$6))</f>
        <v>-1.9123283754937372</v>
      </c>
      <c r="F68" s="117">
        <f>IF('LA Data'!F71="","",IF(F$5="Yes",('LA Data'!F$5-'LA Data'!F71)/'LA Data'!F$6, ('LA Data'!F71-'LA Data'!F$5)/'LA Data'!F$6))</f>
        <v>-0.15203973852522246</v>
      </c>
      <c r="G68" s="117">
        <f>IF('LA Data'!G71="","",IF(G$5="Yes",('LA Data'!G$5-'LA Data'!G71)/'LA Data'!G$6, ('LA Data'!G71-'LA Data'!G$5)/'LA Data'!G$6))</f>
        <v>-1.7599530849001954</v>
      </c>
      <c r="H68" s="117">
        <f>IF('LA Data'!H71="","",IF(H$5="Yes",('LA Data'!H$5-'LA Data'!H71)/'LA Data'!H$6, ('LA Data'!H71-'LA Data'!H$5)/'LA Data'!H$6))</f>
        <v>-1.5825575874981643</v>
      </c>
      <c r="I68" s="117">
        <f>IF('LA Data'!I71="","",IF(I$5="Yes",('LA Data'!I$5-'LA Data'!I71)/'LA Data'!I$6, ('LA Data'!I71-'LA Data'!I$5)/'LA Data'!I$6))</f>
        <v>-2.4101573718814873</v>
      </c>
      <c r="J68" s="117">
        <f>IF('LA Data'!J71="","",IF(J$5="Yes",('LA Data'!J$5-'LA Data'!J71)/'LA Data'!J$6, ('LA Data'!J71-'LA Data'!J$5)/'LA Data'!J$6))</f>
        <v>1.6625712506346202</v>
      </c>
      <c r="K68" s="117">
        <f>IF('LA Data'!K71="","",IF(K$5="Yes",('LA Data'!K$5-'LA Data'!K71)/'LA Data'!K$6, ('LA Data'!K71-'LA Data'!K$5)/'LA Data'!K$6))</f>
        <v>-1.3765787313764699</v>
      </c>
      <c r="L68" s="117">
        <f>IF('LA Data'!L71="","",IF(L$5="Yes",('LA Data'!L$5-'LA Data'!L71)/'LA Data'!L$6, ('LA Data'!L71-'LA Data'!L$5)/'LA Data'!L$6))</f>
        <v>-0.68129560184791071</v>
      </c>
      <c r="M68" s="117">
        <f>IF('LA Data'!M71="","",IF(M$5="Yes",('LA Data'!M$5-'LA Data'!M71)/'LA Data'!M$6, ('LA Data'!M71-'LA Data'!M$5)/'LA Data'!M$6))</f>
        <v>-0.24244073116408454</v>
      </c>
      <c r="N68" s="117">
        <f>IF('LA Data'!N71="","",IF(N$5="Yes",('LA Data'!N$5-'LA Data'!N71)/'LA Data'!N$6, ('LA Data'!N71-'LA Data'!N$5)/'LA Data'!N$6))</f>
        <v>-2.0583863404497422</v>
      </c>
      <c r="O68" s="117">
        <f>IF('LA Data'!O71="","",IF(O$5="Yes",('LA Data'!O$5-'LA Data'!O71)/'LA Data'!O$6, ('LA Data'!O71-'LA Data'!O$5)/'LA Data'!O$6))</f>
        <v>-1.5829717857530654</v>
      </c>
      <c r="P68" s="117">
        <f>IF('LA Data'!P71="","",IF(P$5="Yes",('LA Data'!P$5-'LA Data'!P71)/'LA Data'!P$6, ('LA Data'!P71-'LA Data'!P$5)/'LA Data'!P$6))</f>
        <v>-1.0130890387650433</v>
      </c>
      <c r="Q68" s="117">
        <f>IF('LA Data'!R71="","",IF(Q$5="Yes",('LA Data'!R$5-'LA Data'!R71)/'LA Data'!R$6,('LA Data'!R71-'LA Data'!R$5)/'LA Data'!R$6))</f>
        <v>-1.2694476154706853</v>
      </c>
      <c r="R68" s="117">
        <f>IF('LA Data'!S71="","",IF(R$5="Yes",('LA Data'!S$5-'LA Data'!S71)/'LA Data'!S$6,('LA Data'!S71-'LA Data'!S$5)/'LA Data'!S$6))</f>
        <v>0.11921437970576115</v>
      </c>
      <c r="S68" s="117">
        <f>IF('LA Data'!T71="","",IF(S$5="Yes",('LA Data'!T$5-'LA Data'!T71)/'LA Data'!T$6,('LA Data'!T71-'LA Data'!T$5)/'LA Data'!T$6))</f>
        <v>-0.72092445381525894</v>
      </c>
      <c r="T68" s="117">
        <f>IF('LA Data'!U71="","",IF(T$5="Yes",('LA Data'!U$5-'LA Data'!U71)/'LA Data'!U$6,('LA Data'!U71-'LA Data'!U$5)/'LA Data'!U$6))</f>
        <v>-0.82777256645751585</v>
      </c>
      <c r="U68" s="117">
        <f>IF('LA Data'!V71="","",IF(U$5="Yes",('LA Data'!V$5-'LA Data'!V71)/'LA Data'!V$6,('LA Data'!V71-'LA Data'!V$5)/'LA Data'!V$6))</f>
        <v>0.52117862537565673</v>
      </c>
      <c r="V68" s="117">
        <f>IF('LA Data'!W71="","",IF(V$5="Yes",('LA Data'!W$5-'LA Data'!W71)/'LA Data'!W$6,('LA Data'!W71-'LA Data'!W$5)/'LA Data'!W$6))</f>
        <v>-0.23189699099093075</v>
      </c>
      <c r="W68" s="178">
        <f>IF('LA Data'!X71="","",IF(W$5="Yes",('LA Data'!X$5-'LA Data'!X71)/'LA Data'!X$6,('LA Data'!X71-'LA Data'!X$5)/'LA Data'!X$6))</f>
        <v>-0.52170290732375646</v>
      </c>
      <c r="X68" s="117">
        <f>IF('LA Data'!Y71="","",IF(X$5="Yes",('LA Data'!Y$5-'LA Data'!Y71)/'LA Data'!Y$6,('LA Data'!Y71-'LA Data'!Y$5)/'LA Data'!Y$6))</f>
        <v>-2.1960313721118094</v>
      </c>
      <c r="Y68" s="117">
        <f>IF('LA Data'!Z71="","",IF(Y$5="Yes",('LA Data'!Z$5-'LA Data'!Z71)/'LA Data'!Z$6, ('LA Data'!Z71-'LA Data'!Z$5)/'LA Data'!Z$6))</f>
        <v>-0.38610306500853547</v>
      </c>
      <c r="Z68" s="117">
        <f>IF('LA Data'!AA71="","",IF(Z$5="Yes",('LA Data'!AA$5-'LA Data'!AA71)/'LA Data'!AA$6, ('LA Data'!AA71-'LA Data'!AA$5)/'LA Data'!AA$6))</f>
        <v>-1.0125797415836326</v>
      </c>
    </row>
    <row r="69" spans="1:26" s="108" customFormat="1" ht="14.25" customHeight="1" x14ac:dyDescent="0.25">
      <c r="A69" s="108" t="s">
        <v>208</v>
      </c>
      <c r="B69" s="108" t="s">
        <v>209</v>
      </c>
      <c r="C69" s="117">
        <f>IF('LA Data'!C72="","",IF(C$5="Yes",('LA Data'!C$5-'LA Data'!C72)/'LA Data'!C$6, ('LA Data'!C72-'LA Data'!C$5)/'LA Data'!C$6))</f>
        <v>-1.7748066314926794</v>
      </c>
      <c r="D69" s="117">
        <f>IF('LA Data'!D72="","",IF(D$5="Yes",('LA Data'!D$5-'LA Data'!D72)/'LA Data'!D$6, ('LA Data'!D72-'LA Data'!D$5)/'LA Data'!D$6))</f>
        <v>-1.9821175012528163</v>
      </c>
      <c r="E69" s="117">
        <f>IF('LA Data'!E72="","",IF(E$5="Yes",('LA Data'!E$5-'LA Data'!E72)/'LA Data'!E$6, ('LA Data'!E72-'LA Data'!E$5)/'LA Data'!E$6))</f>
        <v>-1.5108036605944279</v>
      </c>
      <c r="F69" s="117">
        <f>IF('LA Data'!F72="","",IF(F$5="Yes",('LA Data'!F$5-'LA Data'!F72)/'LA Data'!F$6, ('LA Data'!F72-'LA Data'!F$5)/'LA Data'!F$6))</f>
        <v>-0.48256090923222461</v>
      </c>
      <c r="G69" s="117">
        <f>IF('LA Data'!G72="","",IF(G$5="Yes",('LA Data'!G$5-'LA Data'!G72)/'LA Data'!G$6, ('LA Data'!G72-'LA Data'!G$5)/'LA Data'!G$6))</f>
        <v>-1.1252879500746096</v>
      </c>
      <c r="H69" s="117">
        <f>IF('LA Data'!H72="","",IF(H$5="Yes",('LA Data'!H$5-'LA Data'!H72)/'LA Data'!H$6, ('LA Data'!H72-'LA Data'!H$5)/'LA Data'!H$6))</f>
        <v>-0.74183236703619793</v>
      </c>
      <c r="I69" s="117">
        <f>IF('LA Data'!I72="","",IF(I$5="Yes",('LA Data'!I$5-'LA Data'!I72)/'LA Data'!I$6, ('LA Data'!I72-'LA Data'!I$5)/'LA Data'!I$6))</f>
        <v>-0.29310411067968223</v>
      </c>
      <c r="J69" s="117">
        <f>IF('LA Data'!J72="","",IF(J$5="Yes",('LA Data'!J$5-'LA Data'!J72)/'LA Data'!J$6, ('LA Data'!J72-'LA Data'!J$5)/'LA Data'!J$6))</f>
        <v>-1.2586992116145816</v>
      </c>
      <c r="K69" s="117">
        <f>IF('LA Data'!K72="","",IF(K$5="Yes",('LA Data'!K$5-'LA Data'!K72)/'LA Data'!K$6, ('LA Data'!K72-'LA Data'!K$5)/'LA Data'!K$6))</f>
        <v>-2.1696961720012258</v>
      </c>
      <c r="L69" s="117">
        <f>IF('LA Data'!L72="","",IF(L$5="Yes",('LA Data'!L$5-'LA Data'!L72)/'LA Data'!L$6, ('LA Data'!L72-'LA Data'!L$5)/'LA Data'!L$6))</f>
        <v>0.34118594910867239</v>
      </c>
      <c r="M69" s="117">
        <f>IF('LA Data'!M72="","",IF(M$5="Yes",('LA Data'!M$5-'LA Data'!M72)/'LA Data'!M$6, ('LA Data'!M72-'LA Data'!M$5)/'LA Data'!M$6))</f>
        <v>-2.1893802346930107</v>
      </c>
      <c r="N69" s="117">
        <f>IF('LA Data'!N72="","",IF(N$5="Yes",('LA Data'!N$5-'LA Data'!N72)/'LA Data'!N$6, ('LA Data'!N72-'LA Data'!N$5)/'LA Data'!N$6))</f>
        <v>-0.97831437646267272</v>
      </c>
      <c r="O69" s="117">
        <f>IF('LA Data'!O72="","",IF(O$5="Yes",('LA Data'!O$5-'LA Data'!O72)/'LA Data'!O$6, ('LA Data'!O72-'LA Data'!O$5)/'LA Data'!O$6))</f>
        <v>-0.53136369171246334</v>
      </c>
      <c r="P69" s="117">
        <f>IF('LA Data'!P72="","",IF(P$5="Yes",('LA Data'!P$5-'LA Data'!P72)/'LA Data'!P$6, ('LA Data'!P72-'LA Data'!P$5)/'LA Data'!P$6))</f>
        <v>-0.26973636096057585</v>
      </c>
      <c r="Q69" s="117">
        <f>IF('LA Data'!R72="","",IF(Q$5="Yes",('LA Data'!R$5-'LA Data'!R72)/'LA Data'!R$6,('LA Data'!R72-'LA Data'!R$5)/'LA Data'!R$6))</f>
        <v>-1.7625618923406672</v>
      </c>
      <c r="R69" s="117">
        <f>IF('LA Data'!S72="","",IF(R$5="Yes",('LA Data'!S$5-'LA Data'!S72)/'LA Data'!S$6,('LA Data'!S72-'LA Data'!S$5)/'LA Data'!S$6))</f>
        <v>0.31325355082294892</v>
      </c>
      <c r="S69" s="117">
        <f>IF('LA Data'!T72="","",IF(S$5="Yes",('LA Data'!T$5-'LA Data'!T72)/'LA Data'!T$6,('LA Data'!T72-'LA Data'!T$5)/'LA Data'!T$6))</f>
        <v>-8.9124681032328359E-2</v>
      </c>
      <c r="T69" s="117">
        <f>IF('LA Data'!U72="","",IF(T$5="Yes",('LA Data'!U$5-'LA Data'!U72)/'LA Data'!U$6,('LA Data'!U72-'LA Data'!U$5)/'LA Data'!U$6))</f>
        <v>-0.49734557121165268</v>
      </c>
      <c r="U69" s="117">
        <f>IF('LA Data'!V72="","",IF(U$5="Yes",('LA Data'!V$5-'LA Data'!V72)/'LA Data'!V$6,('LA Data'!V72-'LA Data'!V$5)/'LA Data'!V$6))</f>
        <v>-0.2839946856344539</v>
      </c>
      <c r="V69" s="117">
        <f>IF('LA Data'!W72="","",IF(V$5="Yes",('LA Data'!W$5-'LA Data'!W72)/'LA Data'!W$6,('LA Data'!W72-'LA Data'!W$5)/'LA Data'!W$6))</f>
        <v>-1.8011247495761979</v>
      </c>
      <c r="W69" s="178">
        <f>IF('LA Data'!X72="","",IF(W$5="Yes",('LA Data'!X$5-'LA Data'!X72)/'LA Data'!X$6,('LA Data'!X72-'LA Data'!X$5)/'LA Data'!X$6))</f>
        <v>-1.0195658820154496</v>
      </c>
      <c r="X69" s="117">
        <f>IF('LA Data'!Y72="","",IF(X$5="Yes",('LA Data'!Y$5-'LA Data'!Y72)/'LA Data'!Y$6,('LA Data'!Y72-'LA Data'!Y$5)/'LA Data'!Y$6))</f>
        <v>0.58923232064881703</v>
      </c>
      <c r="Y69" s="117">
        <f>IF('LA Data'!Z72="","",IF(Y$5="Yes",('LA Data'!Z$5-'LA Data'!Z72)/'LA Data'!Z$6, ('LA Data'!Z72-'LA Data'!Z$5)/'LA Data'!Z$6))</f>
        <v>-1.3284071660932013</v>
      </c>
      <c r="Z69" s="117">
        <f>IF('LA Data'!AA72="","",IF(Z$5="Yes",('LA Data'!AA$5-'LA Data'!AA72)/'LA Data'!AA$6, ('LA Data'!AA72-'LA Data'!AA$5)/'LA Data'!AA$6))</f>
        <v>-2.3920145883654533</v>
      </c>
    </row>
    <row r="70" spans="1:26" s="108" customFormat="1" ht="14.25" customHeight="1" x14ac:dyDescent="0.25">
      <c r="A70" s="108" t="s">
        <v>210</v>
      </c>
      <c r="B70" s="108" t="s">
        <v>211</v>
      </c>
      <c r="C70" s="117">
        <f>IF('LA Data'!C73="","",IF(C$5="Yes",('LA Data'!C$5-'LA Data'!C73)/'LA Data'!C$6, ('LA Data'!C73-'LA Data'!C$5)/'LA Data'!C$6))</f>
        <v>-0.69667706072767943</v>
      </c>
      <c r="D70" s="117">
        <f>IF('LA Data'!D73="","",IF(D$5="Yes",('LA Data'!D$5-'LA Data'!D73)/'LA Data'!D$6, ('LA Data'!D73-'LA Data'!D$5)/'LA Data'!D$6))</f>
        <v>-0.80831359317232876</v>
      </c>
      <c r="E70" s="117">
        <f>IF('LA Data'!E73="","",IF(E$5="Yes",('LA Data'!E$5-'LA Data'!E73)/'LA Data'!E$6, ('LA Data'!E73-'LA Data'!E$5)/'LA Data'!E$6))</f>
        <v>-0.78805917377566981</v>
      </c>
      <c r="F70" s="117">
        <f>IF('LA Data'!F73="","",IF(F$5="Yes",('LA Data'!F$5-'LA Data'!F73)/'LA Data'!F$6, ('LA Data'!F73-'LA Data'!F$5)/'LA Data'!F$6))</f>
        <v>-0.1107245921868481</v>
      </c>
      <c r="G70" s="117">
        <f>IF('LA Data'!G73="","",IF(G$5="Yes",('LA Data'!G$5-'LA Data'!G73)/'LA Data'!G$6, ('LA Data'!G73-'LA Data'!G$5)/'LA Data'!G$6))</f>
        <v>-1.5870962687714241</v>
      </c>
      <c r="H70" s="117">
        <f>IF('LA Data'!H73="","",IF(H$5="Yes",('LA Data'!H$5-'LA Data'!H73)/'LA Data'!H$6, ('LA Data'!H73-'LA Data'!H$5)/'LA Data'!H$6))</f>
        <v>-0.92085471856314094</v>
      </c>
      <c r="I70" s="117">
        <f>IF('LA Data'!I73="","",IF(I$5="Yes",('LA Data'!I$5-'LA Data'!I73)/'LA Data'!I$6, ('LA Data'!I73-'LA Data'!I$5)/'LA Data'!I$6))</f>
        <v>-0.56627227341539921</v>
      </c>
      <c r="J70" s="117">
        <f>IF('LA Data'!J73="","",IF(J$5="Yes",('LA Data'!J$5-'LA Data'!J73)/'LA Data'!J$6, ('LA Data'!J73-'LA Data'!J$5)/'LA Data'!J$6))</f>
        <v>-1.1534661257986882</v>
      </c>
      <c r="K70" s="117">
        <f>IF('LA Data'!K73="","",IF(K$5="Yes",('LA Data'!K$5-'LA Data'!K73)/'LA Data'!K$6, ('LA Data'!K73-'LA Data'!K$5)/'LA Data'!K$6))</f>
        <v>-1.4736998496820051</v>
      </c>
      <c r="L70" s="117">
        <f>IF('LA Data'!L73="","",IF(L$5="Yes",('LA Data'!L$5-'LA Data'!L73)/'LA Data'!L$6, ('LA Data'!L73-'LA Data'!L$5)/'LA Data'!L$6))</f>
        <v>0.44881558605147026</v>
      </c>
      <c r="M70" s="117">
        <f>IF('LA Data'!M73="","",IF(M$5="Yes",('LA Data'!M$5-'LA Data'!M73)/'LA Data'!M$6, ('LA Data'!M73-'LA Data'!M$5)/'LA Data'!M$6))</f>
        <v>-0.24843206065820558</v>
      </c>
      <c r="N70" s="117">
        <f>IF('LA Data'!N73="","",IF(N$5="Yes",('LA Data'!N$5-'LA Data'!N73)/'LA Data'!N$6, ('LA Data'!N73-'LA Data'!N$5)/'LA Data'!N$6))</f>
        <v>-1.0931219944373656</v>
      </c>
      <c r="O70" s="117">
        <f>IF('LA Data'!O73="","",IF(O$5="Yes",('LA Data'!O$5-'LA Data'!O73)/'LA Data'!O$6, ('LA Data'!O73-'LA Data'!O$5)/'LA Data'!O$6))</f>
        <v>-1.7444872876814042</v>
      </c>
      <c r="P70" s="117">
        <f>IF('LA Data'!P73="","",IF(P$5="Yes",('LA Data'!P$5-'LA Data'!P73)/'LA Data'!P$6, ('LA Data'!P73-'LA Data'!P$5)/'LA Data'!P$6))</f>
        <v>-0.32015756972638298</v>
      </c>
      <c r="Q70" s="117">
        <f>IF('LA Data'!R73="","",IF(Q$5="Yes",('LA Data'!R$5-'LA Data'!R73)/'LA Data'!R$6,('LA Data'!R73-'LA Data'!R$5)/'LA Data'!R$6))</f>
        <v>-1.159792410810097</v>
      </c>
      <c r="R70" s="117">
        <f>IF('LA Data'!S73="","",IF(R$5="Yes",('LA Data'!S$5-'LA Data'!S73)/'LA Data'!S$6,('LA Data'!S73-'LA Data'!S$5)/'LA Data'!S$6))</f>
        <v>-1.4658660182790373</v>
      </c>
      <c r="S70" s="117">
        <f>IF('LA Data'!T73="","",IF(S$5="Yes",('LA Data'!T$5-'LA Data'!T73)/'LA Data'!T$6,('LA Data'!T73-'LA Data'!T$5)/'LA Data'!T$6))</f>
        <v>-4.1596722896830231E-2</v>
      </c>
      <c r="T70" s="117">
        <f>IF('LA Data'!U73="","",IF(T$5="Yes",('LA Data'!U$5-'LA Data'!U73)/'LA Data'!U$6,('LA Data'!U73-'LA Data'!U$5)/'LA Data'!U$6))</f>
        <v>-0.34630005648551104</v>
      </c>
      <c r="U70" s="117">
        <f>IF('LA Data'!V73="","",IF(U$5="Yes",('LA Data'!V$5-'LA Data'!V73)/'LA Data'!V$6,('LA Data'!V73-'LA Data'!V$5)/'LA Data'!V$6))</f>
        <v>0.1686869750006422</v>
      </c>
      <c r="V70" s="117">
        <f>IF('LA Data'!W73="","",IF(V$5="Yes",('LA Data'!W$5-'LA Data'!W73)/'LA Data'!W$6,('LA Data'!W73-'LA Data'!W$5)/'LA Data'!W$6))</f>
        <v>0.55271688830170129</v>
      </c>
      <c r="W70" s="178">
        <f>IF('LA Data'!X73="","",IF(W$5="Yes",('LA Data'!X$5-'LA Data'!X73)/'LA Data'!X$6,('LA Data'!X73-'LA Data'!X$5)/'LA Data'!X$6))</f>
        <v>-1.0195658820154496</v>
      </c>
      <c r="X70" s="117">
        <f>IF('LA Data'!Y73="","",IF(X$5="Yes",('LA Data'!Y$5-'LA Data'!Y73)/'LA Data'!Y$6,('LA Data'!Y73-'LA Data'!Y$5)/'LA Data'!Y$6))</f>
        <v>0.25636379937634851</v>
      </c>
      <c r="Y70" s="117">
        <f>IF('LA Data'!Z73="","",IF(Y$5="Yes",('LA Data'!Z$5-'LA Data'!Z73)/'LA Data'!Z$6, ('LA Data'!Z73-'LA Data'!Z$5)/'LA Data'!Z$6))</f>
        <v>-1.8358016820618686</v>
      </c>
      <c r="Z70" s="117">
        <f>IF('LA Data'!AA73="","",IF(Z$5="Yes",('LA Data'!AA$5-'LA Data'!AA73)/'LA Data'!AA$6, ('LA Data'!AA73-'LA Data'!AA$5)/'LA Data'!AA$6))</f>
        <v>-1.6090921077595555</v>
      </c>
    </row>
    <row r="71" spans="1:26" s="108" customFormat="1" ht="14.25" customHeight="1" x14ac:dyDescent="0.25">
      <c r="A71" s="108" t="s">
        <v>212</v>
      </c>
      <c r="B71" s="108" t="s">
        <v>213</v>
      </c>
      <c r="C71" s="117">
        <f>IF('LA Data'!C74="","",IF(C$5="Yes",('LA Data'!C$5-'LA Data'!C74)/'LA Data'!C$6, ('LA Data'!C74-'LA Data'!C$5)/'LA Data'!C$6))</f>
        <v>-1.0047140809462518</v>
      </c>
      <c r="D71" s="117">
        <f>IF('LA Data'!D74="","",IF(D$5="Yes",('LA Data'!D$5-'LA Data'!D74)/'LA Data'!D$6, ('LA Data'!D74-'LA Data'!D$5)/'LA Data'!D$6))</f>
        <v>-0.67021901575109777</v>
      </c>
      <c r="E71" s="117">
        <f>IF('LA Data'!E74="","",IF(E$5="Yes",('LA Data'!E$5-'LA Data'!E74)/'LA Data'!E$6, ('LA Data'!E74-'LA Data'!E$5)/'LA Data'!E$6))</f>
        <v>-0.86836411675553027</v>
      </c>
      <c r="F71" s="117">
        <f>IF('LA Data'!F74="","",IF(F$5="Yes",('LA Data'!F$5-'LA Data'!F74)/'LA Data'!F$6, ('LA Data'!F74-'LA Data'!F$5)/'LA Data'!F$6))</f>
        <v>-0.1107245921868481</v>
      </c>
      <c r="G71" s="117">
        <f>IF('LA Data'!G74="","",IF(G$5="Yes",('LA Data'!G$5-'LA Data'!G74)/'LA Data'!G$6, ('LA Data'!G74-'LA Data'!G$5)/'LA Data'!G$6))</f>
        <v>-2.0471062442933481</v>
      </c>
      <c r="H71" s="117">
        <f>IF('LA Data'!H74="","",IF(H$5="Yes",('LA Data'!H$5-'LA Data'!H74)/'LA Data'!H$6, ('LA Data'!H74-'LA Data'!H$5)/'LA Data'!H$6))</f>
        <v>-1.2471739415995893</v>
      </c>
      <c r="I71" s="117">
        <f>IF('LA Data'!I74="","",IF(I$5="Yes",('LA Data'!I$5-'LA Data'!I74)/'LA Data'!I$6, ('LA Data'!I74-'LA Data'!I$5)/'LA Data'!I$6))</f>
        <v>-0.85309884428790173</v>
      </c>
      <c r="J71" s="117">
        <f>IF('LA Data'!J74="","",IF(J$5="Yes",('LA Data'!J$5-'LA Data'!J74)/'LA Data'!J$6, ('LA Data'!J74-'LA Data'!J$5)/'LA Data'!J$6))</f>
        <v>1.3131974057258531</v>
      </c>
      <c r="K71" s="117">
        <f>IF('LA Data'!K74="","",IF(K$5="Yes",('LA Data'!K$5-'LA Data'!K74)/'LA Data'!K$6, ('LA Data'!K74-'LA Data'!K$5)/'LA Data'!K$6))</f>
        <v>-0.98232758561590749</v>
      </c>
      <c r="L71" s="117">
        <f>IF('LA Data'!L74="","",IF(L$5="Yes",('LA Data'!L$5-'LA Data'!L74)/'LA Data'!L$6, ('LA Data'!L74-'LA Data'!L$5)/'LA Data'!L$6))</f>
        <v>0.55644522299426802</v>
      </c>
      <c r="M71" s="117">
        <f>IF('LA Data'!M74="","",IF(M$5="Yes",('LA Data'!M$5-'LA Data'!M74)/'LA Data'!M$6, ('LA Data'!M74-'LA Data'!M$5)/'LA Data'!M$6))</f>
        <v>-1.339260451346568</v>
      </c>
      <c r="N71" s="117">
        <f>IF('LA Data'!N74="","",IF(N$5="Yes",('LA Data'!N$5-'LA Data'!N74)/'LA Data'!N$6, ('LA Data'!N74-'LA Data'!N$5)/'LA Data'!N$6))</f>
        <v>-1.1565346311989237</v>
      </c>
      <c r="O71" s="117">
        <f>IF('LA Data'!O74="","",IF(O$5="Yes",('LA Data'!O$5-'LA Data'!O74)/'LA Data'!O$6, ('LA Data'!O74-'LA Data'!O$5)/'LA Data'!O$6))</f>
        <v>-1.979045018436308</v>
      </c>
      <c r="P71" s="117">
        <f>IF('LA Data'!P74="","",IF(P$5="Yes",('LA Data'!P$5-'LA Data'!P74)/'LA Data'!P$6, ('LA Data'!P74-'LA Data'!P$5)/'LA Data'!P$6))</f>
        <v>-1.02029206858873</v>
      </c>
      <c r="Q71" s="117">
        <f>IF('LA Data'!R74="","",IF(Q$5="Yes",('LA Data'!R$5-'LA Data'!R74)/'LA Data'!R$6,('LA Data'!R74-'LA Data'!R$5)/'LA Data'!R$6))</f>
        <v>-1.5668204973208881</v>
      </c>
      <c r="R71" s="117">
        <f>IF('LA Data'!S74="","",IF(R$5="Yes",('LA Data'!S$5-'LA Data'!S74)/'LA Data'!S$6,('LA Data'!S74-'LA Data'!S$5)/'LA Data'!S$6))</f>
        <v>0.89889866965780141</v>
      </c>
      <c r="S71" s="117">
        <f>IF('LA Data'!T74="","",IF(S$5="Yes",('LA Data'!T$5-'LA Data'!T74)/'LA Data'!T$6,('LA Data'!T74-'LA Data'!T$5)/'LA Data'!T$6))</f>
        <v>-3.9611824187018245E-2</v>
      </c>
      <c r="T71" s="117">
        <f>IF('LA Data'!U74="","",IF(T$5="Yes",('LA Data'!U$5-'LA Data'!U74)/'LA Data'!U$6,('LA Data'!U74-'LA Data'!U$5)/'LA Data'!U$6))</f>
        <v>-0.91977433360288219</v>
      </c>
      <c r="U71" s="117">
        <f>IF('LA Data'!V74="","",IF(U$5="Yes",('LA Data'!V$5-'LA Data'!V74)/'LA Data'!V$6,('LA Data'!V74-'LA Data'!V$5)/'LA Data'!V$6))</f>
        <v>0.10372296797014725</v>
      </c>
      <c r="V71" s="117">
        <f>IF('LA Data'!W74="","",IF(V$5="Yes",('LA Data'!W$5-'LA Data'!W74)/'LA Data'!W$6,('LA Data'!W74-'LA Data'!W$5)/'LA Data'!W$6))</f>
        <v>-0.99471604030321314</v>
      </c>
      <c r="W71" s="178">
        <f>IF('LA Data'!X74="","",IF(W$5="Yes",('LA Data'!X$5-'LA Data'!X74)/'LA Data'!X$6,('LA Data'!X74-'LA Data'!X$5)/'LA Data'!X$6))</f>
        <v>-1.0195658820154496</v>
      </c>
      <c r="X71" s="117">
        <f>IF('LA Data'!Y74="","",IF(X$5="Yes",('LA Data'!Y$5-'LA Data'!Y74)/'LA Data'!Y$6,('LA Data'!Y74-'LA Data'!Y$5)/'LA Data'!Y$6))</f>
        <v>-0.84046854019735351</v>
      </c>
      <c r="Y71" s="117">
        <f>IF('LA Data'!Z74="","",IF(Y$5="Yes",('LA Data'!Z$5-'LA Data'!Z74)/'LA Data'!Z$6, ('LA Data'!Z74-'LA Data'!Z$5)/'LA Data'!Z$6))</f>
        <v>-0.60355785756653568</v>
      </c>
      <c r="Z71" s="117">
        <f>IF('LA Data'!AA74="","",IF(Z$5="Yes",('LA Data'!AA$5-'LA Data'!AA74)/'LA Data'!AA$6, ('LA Data'!AA74-'LA Data'!AA$5)/'LA Data'!AA$6))</f>
        <v>-0.60247748983768812</v>
      </c>
    </row>
    <row r="72" spans="1:26" s="108" customFormat="1" ht="14.25" customHeight="1" x14ac:dyDescent="0.25">
      <c r="A72" s="108" t="s">
        <v>214</v>
      </c>
      <c r="B72" s="108" t="s">
        <v>215</v>
      </c>
      <c r="C72" s="117">
        <f>IF('LA Data'!C75="","",IF(C$5="Yes",('LA Data'!C$5-'LA Data'!C75)/'LA Data'!C$6, ('LA Data'!C75-'LA Data'!C$5)/'LA Data'!C$6))</f>
        <v>1.0745358055291137</v>
      </c>
      <c r="D72" s="117">
        <f>IF('LA Data'!D75="","",IF(D$5="Yes",('LA Data'!D$5-'LA Data'!D75)/'LA Data'!D$6, ('LA Data'!D75-'LA Data'!D$5)/'LA Data'!D$6))</f>
        <v>1.0559632020143257</v>
      </c>
      <c r="E72" s="117">
        <f>IF('LA Data'!E75="","",IF(E$5="Yes",('LA Data'!E$5-'LA Data'!E75)/'LA Data'!E$6, ('LA Data'!E75-'LA Data'!E$5)/'LA Data'!E$6))</f>
        <v>1.299869343700744</v>
      </c>
      <c r="F72" s="117">
        <f>IF('LA Data'!F75="","",IF(F$5="Yes",('LA Data'!F$5-'LA Data'!F75)/'LA Data'!F$6, ('LA Data'!F75-'LA Data'!F$5)/'LA Data'!F$6))</f>
        <v>1.1700449443027843</v>
      </c>
      <c r="G72" s="117">
        <f>IF('LA Data'!G75="","",IF(G$5="Yes",('LA Data'!G$5-'LA Data'!G75)/'LA Data'!G$6, ('LA Data'!G75-'LA Data'!G$5)/'LA Data'!G$6))</f>
        <v>0.70268414511002031</v>
      </c>
      <c r="H72" s="117">
        <f>IF('LA Data'!H75="","",IF(H$5="Yes",('LA Data'!H$5-'LA Data'!H75)/'LA Data'!H$6, ('LA Data'!H75-'LA Data'!H$5)/'LA Data'!H$6))</f>
        <v>0.76286182807632408</v>
      </c>
      <c r="I72" s="117">
        <f>IF('LA Data'!I75="","",IF(I$5="Yes",('LA Data'!I$5-'LA Data'!I75)/'LA Data'!I$6, ('LA Data'!I75-'LA Data'!I$5)/'LA Data'!I$6))</f>
        <v>0.54005878566425392</v>
      </c>
      <c r="J72" s="117">
        <f>IF('LA Data'!J75="","",IF(J$5="Yes",('LA Data'!J$5-'LA Data'!J75)/'LA Data'!J$6, ('LA Data'!J75-'LA Data'!J$5)/'LA Data'!J$6))</f>
        <v>0.88805573902964441</v>
      </c>
      <c r="K72" s="117">
        <f>IF('LA Data'!K75="","",IF(K$5="Yes",('LA Data'!K$5-'LA Data'!K75)/'LA Data'!K$6, ('LA Data'!K75-'LA Data'!K$5)/'LA Data'!K$6))</f>
        <v>0.1001286998681872</v>
      </c>
      <c r="L72" s="117">
        <f>IF('LA Data'!L75="","",IF(L$5="Yes",('LA Data'!L$5-'LA Data'!L75)/'LA Data'!L$6, ('LA Data'!L75-'LA Data'!L$5)/'LA Data'!L$6))</f>
        <v>0.1259266752230758</v>
      </c>
      <c r="M72" s="117">
        <f>IF('LA Data'!M75="","",IF(M$5="Yes",('LA Data'!M$5-'LA Data'!M75)/'LA Data'!M$6, ('LA Data'!M75-'LA Data'!M$5)/'LA Data'!M$6))</f>
        <v>0.22424486285948453</v>
      </c>
      <c r="N72" s="117">
        <f>IF('LA Data'!N75="","",IF(N$5="Yes",('LA Data'!N$5-'LA Data'!N75)/'LA Data'!N$6, ('LA Data'!N75-'LA Data'!N$5)/'LA Data'!N$6))</f>
        <v>0.68794452091766412</v>
      </c>
      <c r="O72" s="117">
        <f>IF('LA Data'!O75="","",IF(O$5="Yes",('LA Data'!O$5-'LA Data'!O75)/'LA Data'!O$6, ('LA Data'!O75-'LA Data'!O$5)/'LA Data'!O$6))</f>
        <v>-0.17655846057108932</v>
      </c>
      <c r="P72" s="117">
        <f>IF('LA Data'!P75="","",IF(P$5="Yes",('LA Data'!P$5-'LA Data'!P75)/'LA Data'!P$6, ('LA Data'!P75-'LA Data'!P$5)/'LA Data'!P$6))</f>
        <v>6.0162404964274808E-2</v>
      </c>
      <c r="Q72" s="117">
        <f>IF('LA Data'!R75="","",IF(Q$5="Yes",('LA Data'!R$5-'LA Data'!R75)/'LA Data'!R$6,('LA Data'!R75-'LA Data'!R$5)/'LA Data'!R$6))</f>
        <v>-0.68743989803295058</v>
      </c>
      <c r="R72" s="117">
        <f>IF('LA Data'!S75="","",IF(R$5="Yes",('LA Data'!S$5-'LA Data'!S75)/'LA Data'!S$6,('LA Data'!S75-'LA Data'!S$5)/'LA Data'!S$6))</f>
        <v>-4.8309892400162039E-3</v>
      </c>
      <c r="S72" s="117">
        <f>IF('LA Data'!T75="","",IF(S$5="Yes",('LA Data'!T$5-'LA Data'!T75)/'LA Data'!T$6,('LA Data'!T75-'LA Data'!T$5)/'LA Data'!T$6))</f>
        <v>0.10748838371964768</v>
      </c>
      <c r="T72" s="117">
        <f>IF('LA Data'!U75="","",IF(T$5="Yes",('LA Data'!U$5-'LA Data'!U75)/'LA Data'!U$6,('LA Data'!U75-'LA Data'!U$5)/'LA Data'!U$6))</f>
        <v>-0.33295172431812514</v>
      </c>
      <c r="U72" s="117">
        <f>IF('LA Data'!V75="","",IF(U$5="Yes",('LA Data'!V$5-'LA Data'!V75)/'LA Data'!V$6,('LA Data'!V75-'LA Data'!V$5)/'LA Data'!V$6))</f>
        <v>-0.61813702546124538</v>
      </c>
      <c r="V72" s="117">
        <f>IF('LA Data'!W75="","",IF(V$5="Yes",('LA Data'!W$5-'LA Data'!W75)/'LA Data'!W$6,('LA Data'!W75-'LA Data'!W$5)/'LA Data'!W$6))</f>
        <v>-1.1690746801460214</v>
      </c>
      <c r="W72" s="178">
        <f>IF('LA Data'!X75="","",IF(W$5="Yes",('LA Data'!X$5-'LA Data'!X75)/'LA Data'!X$6,('LA Data'!X75-'LA Data'!X$5)/'LA Data'!X$6))</f>
        <v>-9.2123737205881254E-2</v>
      </c>
      <c r="X72" s="117">
        <f>IF('LA Data'!Y75="","",IF(X$5="Yes",('LA Data'!Y$5-'LA Data'!Y75)/'LA Data'!Y$6,('LA Data'!Y75-'LA Data'!Y$5)/'LA Data'!Y$6))</f>
        <v>0.66529045851497071</v>
      </c>
      <c r="Y72" s="117">
        <f>IF('LA Data'!Z75="","",IF(Y$5="Yes",('LA Data'!Z$5-'LA Data'!Z75)/'LA Data'!Z$6, ('LA Data'!Z75-'LA Data'!Z$5)/'LA Data'!Z$6))</f>
        <v>-0.16864827245053529</v>
      </c>
      <c r="Z72" s="117">
        <f>IF('LA Data'!AA75="","",IF(Z$5="Yes",('LA Data'!AA$5-'LA Data'!AA75)/'LA Data'!AA$6, ('LA Data'!AA75-'LA Data'!AA$5)/'LA Data'!AA$6))</f>
        <v>0.18044499076821319</v>
      </c>
    </row>
    <row r="73" spans="1:26" s="108" customFormat="1" ht="14.25" customHeight="1" x14ac:dyDescent="0.25">
      <c r="A73" s="108" t="s">
        <v>216</v>
      </c>
      <c r="B73" s="108" t="s">
        <v>217</v>
      </c>
      <c r="C73" s="117">
        <f>IF('LA Data'!C76="","",IF(C$5="Yes",('LA Data'!C$5-'LA Data'!C76)/'LA Data'!C$6, ('LA Data'!C76-'LA Data'!C$5)/'LA Data'!C$6))</f>
        <v>-0.69667706072767943</v>
      </c>
      <c r="D73" s="117">
        <f>IF('LA Data'!D76="","",IF(D$5="Yes",('LA Data'!D$5-'LA Data'!D76)/'LA Data'!D$6, ('LA Data'!D76-'LA Data'!D$5)/'LA Data'!D$6))</f>
        <v>-0.94640817059356586</v>
      </c>
      <c r="E73" s="117">
        <f>IF('LA Data'!E76="","",IF(E$5="Yes",('LA Data'!E$5-'LA Data'!E76)/'LA Data'!E$6, ('LA Data'!E76-'LA Data'!E$5)/'LA Data'!E$6))</f>
        <v>-0.70775423079580935</v>
      </c>
      <c r="F73" s="117">
        <f>IF('LA Data'!F76="","",IF(F$5="Yes",('LA Data'!F$5-'LA Data'!F76)/'LA Data'!F$6, ('LA Data'!F76-'LA Data'!F$5)/'LA Data'!F$6))</f>
        <v>-0.31730032387872353</v>
      </c>
      <c r="G73" s="117">
        <f>IF('LA Data'!G76="","",IF(G$5="Yes",('LA Data'!G$5-'LA Data'!G76)/'LA Data'!G$6, ('LA Data'!G76-'LA Data'!G$5)/'LA Data'!G$6))</f>
        <v>-0.8152579025547434</v>
      </c>
      <c r="H73" s="117">
        <f>IF('LA Data'!H76="","",IF(H$5="Yes",('LA Data'!H$5-'LA Data'!H76)/'LA Data'!H$6, ('LA Data'!H76-'LA Data'!H$5)/'LA Data'!H$6))</f>
        <v>-0.19116867816218774</v>
      </c>
      <c r="I73" s="117">
        <f>IF('LA Data'!I76="","",IF(I$5="Yes",('LA Data'!I$5-'LA Data'!I76)/'LA Data'!I$6, ('LA Data'!I76-'LA Data'!I$5)/'LA Data'!I$6))</f>
        <v>-0.22481206999575334</v>
      </c>
      <c r="J73" s="117">
        <f>IF('LA Data'!J76="","",IF(J$5="Yes",('LA Data'!J$5-'LA Data'!J76)/'LA Data'!J$6, ('LA Data'!J76-'LA Data'!J$5)/'LA Data'!J$6))</f>
        <v>-0.66518460761294262</v>
      </c>
      <c r="K73" s="117">
        <f>IF('LA Data'!K76="","",IF(K$5="Yes",('LA Data'!K$5-'LA Data'!K76)/'LA Data'!K$6, ('LA Data'!K76-'LA Data'!K$5)/'LA Data'!K$6))</f>
        <v>-1.5400707073598567</v>
      </c>
      <c r="L73" s="117">
        <f>IF('LA Data'!L76="","",IF(L$5="Yes",('LA Data'!L$5-'LA Data'!L76)/'LA Data'!L$6, ('LA Data'!L76-'LA Data'!L$5)/'LA Data'!L$6))</f>
        <v>-0.89655487573350734</v>
      </c>
      <c r="M73" s="117">
        <f>IF('LA Data'!M76="","",IF(M$5="Yes",('LA Data'!M$5-'LA Data'!M76)/'LA Data'!M$6, ('LA Data'!M76-'LA Data'!M$5)/'LA Data'!M$6))</f>
        <v>-0.68615648085239322</v>
      </c>
      <c r="N73" s="117">
        <f>IF('LA Data'!N76="","",IF(N$5="Yes",('LA Data'!N$5-'LA Data'!N76)/'LA Data'!N$6, ('LA Data'!N76-'LA Data'!N$5)/'LA Data'!N$6))</f>
        <v>-1.492204177075187</v>
      </c>
      <c r="O73" s="117">
        <f>IF('LA Data'!O76="","",IF(O$5="Yes",('LA Data'!O$5-'LA Data'!O76)/'LA Data'!O$6, ('LA Data'!O76-'LA Data'!O$5)/'LA Data'!O$6))</f>
        <v>-1.276032917547814</v>
      </c>
      <c r="P73" s="117">
        <f>IF('LA Data'!P76="","",IF(P$5="Yes",('LA Data'!P$5-'LA Data'!P76)/'LA Data'!P$6, ('LA Data'!P76-'LA Data'!P$5)/'LA Data'!P$6))</f>
        <v>-0.6788684549459808</v>
      </c>
      <c r="Q73" s="117">
        <f>IF('LA Data'!R76="","",IF(Q$5="Yes",('LA Data'!R$5-'LA Data'!R76)/'LA Data'!R$6,('LA Data'!R76-'LA Data'!R$5)/'LA Data'!R$6))</f>
        <v>-0.82602393799458762</v>
      </c>
      <c r="R73" s="117">
        <f>IF('LA Data'!S76="","",IF(R$5="Yes",('LA Data'!S$5-'LA Data'!S76)/'LA Data'!S$6,('LA Data'!S76-'LA Data'!S$5)/'LA Data'!S$6))</f>
        <v>-0.80368059887635268</v>
      </c>
      <c r="S73" s="117">
        <f>IF('LA Data'!T76="","",IF(S$5="Yes",('LA Data'!T$5-'LA Data'!T76)/'LA Data'!T$6,('LA Data'!T76-'LA Data'!T$5)/'LA Data'!T$6))</f>
        <v>-0.22508244651987067</v>
      </c>
      <c r="T73" s="117">
        <f>IF('LA Data'!U76="","",IF(T$5="Yes",('LA Data'!U$5-'LA Data'!U76)/'LA Data'!U$6,('LA Data'!U76-'LA Data'!U$5)/'LA Data'!U$6))</f>
        <v>-0.58988645332733447</v>
      </c>
      <c r="U73" s="117">
        <f>IF('LA Data'!V76="","",IF(U$5="Yes",('LA Data'!V$5-'LA Data'!V76)/'LA Data'!V$6,('LA Data'!V76-'LA Data'!V$5)/'LA Data'!V$6))</f>
        <v>-0.23225083624054443</v>
      </c>
      <c r="V73" s="117">
        <f>IF('LA Data'!W76="","",IF(V$5="Yes",('LA Data'!W$5-'LA Data'!W76)/'LA Data'!W$6,('LA Data'!W76-'LA Data'!W$5)/'LA Data'!W$6))</f>
        <v>-0.21010216101058107</v>
      </c>
      <c r="W73" s="178">
        <f>IF('LA Data'!X76="","",IF(W$5="Yes",('LA Data'!X$5-'LA Data'!X76)/'LA Data'!X$6,('LA Data'!X76-'LA Data'!X$5)/'LA Data'!X$6))</f>
        <v>-0.41587392753457347</v>
      </c>
      <c r="X73" s="117">
        <f>IF('LA Data'!Y76="","",IF(X$5="Yes",('LA Data'!Y$5-'LA Data'!Y76)/'LA Data'!Y$6,('LA Data'!Y76-'LA Data'!Y$5)/'LA Data'!Y$6))</f>
        <v>0.33836610676018947</v>
      </c>
      <c r="Y73" s="117">
        <f>IF('LA Data'!Z76="","",IF(Y$5="Yes",('LA Data'!Z$5-'LA Data'!Z76)/'LA Data'!Z$6, ('LA Data'!Z76-'LA Data'!Z$5)/'LA Data'!Z$6))</f>
        <v>-1.5458619586512017</v>
      </c>
      <c r="Z73" s="117">
        <f>IF('LA Data'!AA76="","",IF(Z$5="Yes",('LA Data'!AA$5-'LA Data'!AA76)/'LA Data'!AA$6, ('LA Data'!AA76-'LA Data'!AA$5)/'LA Data'!AA$6))</f>
        <v>-1.6836561535315442</v>
      </c>
    </row>
    <row r="74" spans="1:26" s="108" customFormat="1" ht="14.25" customHeight="1" x14ac:dyDescent="0.25">
      <c r="A74" s="108" t="s">
        <v>218</v>
      </c>
      <c r="B74" s="108" t="s">
        <v>219</v>
      </c>
      <c r="C74" s="117">
        <f>IF('LA Data'!C77="","",IF(C$5="Yes",('LA Data'!C$5-'LA Data'!C77)/'LA Data'!C$6, ('LA Data'!C77-'LA Data'!C$5)/'LA Data'!C$6))</f>
        <v>0.76649878531054128</v>
      </c>
      <c r="D74" s="117">
        <f>IF('LA Data'!D77="","",IF(D$5="Yes",('LA Data'!D$5-'LA Data'!D77)/'LA Data'!D$6, ('LA Data'!D77-'LA Data'!D$5)/'LA Data'!D$6))</f>
        <v>0.84882133588247932</v>
      </c>
      <c r="E74" s="117">
        <f>IF('LA Data'!E77="","",IF(E$5="Yes",('LA Data'!E$5-'LA Data'!E77)/'LA Data'!E$6, ('LA Data'!E77-'LA Data'!E$5)/'LA Data'!E$6))</f>
        <v>1.0589545147611628</v>
      </c>
      <c r="F74" s="117">
        <f>IF('LA Data'!F77="","",IF(F$5="Yes",('LA Data'!F$5-'LA Data'!F77)/'LA Data'!F$6, ('LA Data'!F77-'LA Data'!F$5)/'LA Data'!F$6))</f>
        <v>0.21979657852015402</v>
      </c>
      <c r="G74" s="117">
        <f>IF('LA Data'!G77="","",IF(G$5="Yes",('LA Data'!G$5-'LA Data'!G77)/'LA Data'!G$6, ('LA Data'!G77-'LA Data'!G$5)/'LA Data'!G$6))</f>
        <v>1.4477157844250916</v>
      </c>
      <c r="H74" s="117">
        <f>IF('LA Data'!H77="","",IF(H$5="Yes",('LA Data'!H$5-'LA Data'!H77)/'LA Data'!H$6, ('LA Data'!H77-'LA Data'!H$5)/'LA Data'!H$6))</f>
        <v>1.0166656682157849</v>
      </c>
      <c r="I74" s="117">
        <f>IF('LA Data'!I77="","",IF(I$5="Yes",('LA Data'!I$5-'LA Data'!I77)/'LA Data'!I$6, ('LA Data'!I77-'LA Data'!I$5)/'LA Data'!I$6))</f>
        <v>0.52640037752746804</v>
      </c>
      <c r="J74" s="117">
        <f>IF('LA Data'!J77="","",IF(J$5="Yes",('LA Data'!J$5-'LA Data'!J77)/'LA Data'!J$6, ('LA Data'!J77-'LA Data'!J$5)/'LA Data'!J$6))</f>
        <v>1.4142211681091117</v>
      </c>
      <c r="K74" s="117">
        <f>IF('LA Data'!K77="","",IF(K$5="Yes",('LA Data'!K$5-'LA Data'!K77)/'LA Data'!K$6, ('LA Data'!K77-'LA Data'!K$5)/'LA Data'!K$6))</f>
        <v>1.1561781304138152</v>
      </c>
      <c r="L74" s="117">
        <f>IF('LA Data'!L77="","",IF(L$5="Yes",('LA Data'!L$5-'LA Data'!L77)/'LA Data'!L$6, ('LA Data'!L77-'LA Data'!L$5)/'LA Data'!L$6))</f>
        <v>-3.5517780191121888E-2</v>
      </c>
      <c r="M74" s="117">
        <f>IF('LA Data'!M77="","",IF(M$5="Yes",('LA Data'!M$5-'LA Data'!M77)/'LA Data'!M$6, ('LA Data'!M77-'LA Data'!M$5)/'LA Data'!M$6))</f>
        <v>0.15317166992750561</v>
      </c>
      <c r="N74" s="117">
        <f>IF('LA Data'!N77="","",IF(N$5="Yes",('LA Data'!N$5-'LA Data'!N77)/'LA Data'!N$6, ('LA Data'!N77-'LA Data'!N$5)/'LA Data'!N$6))</f>
        <v>0.2778327793669147</v>
      </c>
      <c r="O74" s="117">
        <f>IF('LA Data'!O77="","",IF(O$5="Yes",('LA Data'!O$5-'LA Data'!O77)/'LA Data'!O$6, ('LA Data'!O77-'LA Data'!O$5)/'LA Data'!O$6))</f>
        <v>0.21654822916445138</v>
      </c>
      <c r="P74" s="117">
        <f>IF('LA Data'!P77="","",IF(P$5="Yes",('LA Data'!P$5-'LA Data'!P77)/'LA Data'!P$6, ('LA Data'!P77-'LA Data'!P$5)/'LA Data'!P$6))</f>
        <v>0.51971570771548581</v>
      </c>
      <c r="Q74" s="117">
        <f>IF('LA Data'!R77="","",IF(Q$5="Yes",('LA Data'!R$5-'LA Data'!R77)/'LA Data'!R$6,('LA Data'!R77-'LA Data'!R$5)/'LA Data'!R$6))</f>
        <v>0.26512203509667653</v>
      </c>
      <c r="R74" s="117">
        <f>IF('LA Data'!S77="","",IF(R$5="Yes",('LA Data'!S$5-'LA Data'!S77)/'LA Data'!S$6,('LA Data'!S77-'LA Data'!S$5)/'LA Data'!S$6))</f>
        <v>0.21663637226660717</v>
      </c>
      <c r="S74" s="117">
        <f>IF('LA Data'!T77="","",IF(S$5="Yes",('LA Data'!T$5-'LA Data'!T77)/'LA Data'!T$6,('LA Data'!T77-'LA Data'!T$5)/'LA Data'!T$6))</f>
        <v>6.8663580391849013E-2</v>
      </c>
      <c r="T74" s="117">
        <f>IF('LA Data'!U77="","",IF(T$5="Yes",('LA Data'!U$5-'LA Data'!U77)/'LA Data'!U$6,('LA Data'!U77-'LA Data'!U$5)/'LA Data'!U$6))</f>
        <v>-0.34754119121357241</v>
      </c>
      <c r="U74" s="117">
        <f>IF('LA Data'!V77="","",IF(U$5="Yes",('LA Data'!V$5-'LA Data'!V77)/'LA Data'!V$6,('LA Data'!V77-'LA Data'!V$5)/'LA Data'!V$6))</f>
        <v>-0.58031926532774947</v>
      </c>
      <c r="V74" s="117">
        <f>IF('LA Data'!W77="","",IF(V$5="Yes",('LA Data'!W$5-'LA Data'!W77)/'LA Data'!W$6,('LA Data'!W77-'LA Data'!W$5)/'LA Data'!W$6))</f>
        <v>-1.0165108702835643</v>
      </c>
      <c r="W74" s="178">
        <f>IF('LA Data'!X77="","",IF(W$5="Yes",('LA Data'!X$5-'LA Data'!X77)/'LA Data'!X$6,('LA Data'!X77-'LA Data'!X$5)/'LA Data'!X$6))</f>
        <v>-0.44541630527183973</v>
      </c>
      <c r="X74" s="117">
        <f>IF('LA Data'!Y77="","",IF(X$5="Yes",('LA Data'!Y$5-'LA Data'!Y77)/'LA Data'!Y$6,('LA Data'!Y77-'LA Data'!Y$5)/'LA Data'!Y$6))</f>
        <v>0.60274371209564548</v>
      </c>
      <c r="Y74" s="117">
        <f>IF('LA Data'!Z77="","",IF(Y$5="Yes",('LA Data'!Z$5-'LA Data'!Z77)/'LA Data'!Z$6, ('LA Data'!Z77-'LA Data'!Z$5)/'LA Data'!Z$6))</f>
        <v>0.33874624351813182</v>
      </c>
      <c r="Z74" s="117">
        <f>IF('LA Data'!AA77="","",IF(Z$5="Yes",('LA Data'!AA$5-'LA Data'!AA77)/'LA Data'!AA$6, ('LA Data'!AA77-'LA Data'!AA$5)/'LA Data'!AA$6))</f>
        <v>0.7023933111721441</v>
      </c>
    </row>
    <row r="75" spans="1:26" s="108" customFormat="1" ht="14.25" customHeight="1" x14ac:dyDescent="0.25">
      <c r="A75" s="108" t="s">
        <v>220</v>
      </c>
      <c r="B75" s="108" t="s">
        <v>221</v>
      </c>
      <c r="C75" s="117">
        <f>IF('LA Data'!C78="","",IF(C$5="Yes",('LA Data'!C$5-'LA Data'!C78)/'LA Data'!C$6, ('LA Data'!C78-'LA Data'!C$5)/'LA Data'!C$6))</f>
        <v>-3.5937652358932056E-3</v>
      </c>
      <c r="D75" s="117">
        <f>IF('LA Data'!D78="","",IF(D$5="Yes",('LA Data'!D$5-'LA Data'!D78)/'LA Data'!D$6, ('LA Data'!D78-'LA Data'!D$5)/'LA Data'!D$6))</f>
        <v>-0.73926630446171326</v>
      </c>
      <c r="E75" s="117">
        <f>IF('LA Data'!E78="","",IF(E$5="Yes",('LA Data'!E$5-'LA Data'!E78)/'LA Data'!E$6, ('LA Data'!E78-'LA Data'!E$5)/'LA Data'!E$6))</f>
        <v>0.17560014198267673</v>
      </c>
      <c r="F75" s="117">
        <f>IF('LA Data'!F78="","",IF(F$5="Yes",('LA Data'!F$5-'LA Data'!F78)/'LA Data'!F$6, ('LA Data'!F78-'LA Data'!F$5)/'LA Data'!F$6))</f>
        <v>1.0460995052876594</v>
      </c>
      <c r="G75" s="117">
        <f>IF('LA Data'!G78="","",IF(G$5="Yes",('LA Data'!G$5-'LA Data'!G78)/'LA Data'!G$6, ('LA Data'!G78-'LA Data'!G$5)/'LA Data'!G$6))</f>
        <v>0.19868692418536324</v>
      </c>
      <c r="H75" s="117">
        <f>IF('LA Data'!H78="","",IF(H$5="Yes",('LA Data'!H$5-'LA Data'!H78)/'LA Data'!H$6, ('LA Data'!H78-'LA Data'!H$5)/'LA Data'!H$6))</f>
        <v>0.48413082506602328</v>
      </c>
      <c r="I75" s="117">
        <f>IF('LA Data'!I78="","",IF(I$5="Yes",('LA Data'!I$5-'LA Data'!I78)/'LA Data'!I$6, ('LA Data'!I78-'LA Data'!I$5)/'LA Data'!I$6))</f>
        <v>2.1039276466391973E-2</v>
      </c>
      <c r="J75" s="117">
        <f>IF('LA Data'!J78="","",IF(J$5="Yes",('LA Data'!J$5-'LA Data'!J78)/'LA Data'!J$6, ('LA Data'!J78-'LA Data'!J$5)/'LA Data'!J$6))</f>
        <v>-0.3242294095694484</v>
      </c>
      <c r="K75" s="117">
        <f>IF('LA Data'!K78="","",IF(K$5="Yes",('LA Data'!K$5-'LA Data'!K78)/'LA Data'!K$6, ('LA Data'!K78-'LA Data'!K$5)/'LA Data'!K$6))</f>
        <v>-0.56003277592758482</v>
      </c>
      <c r="L75" s="117">
        <f>IF('LA Data'!L78="","",IF(L$5="Yes",('LA Data'!L$5-'LA Data'!L78)/'LA Data'!L$6, ('LA Data'!L78-'LA Data'!L$5)/'LA Data'!L$6))</f>
        <v>1.2560378631224567</v>
      </c>
      <c r="M75" s="117">
        <f>IF('LA Data'!M78="","",IF(M$5="Yes",('LA Data'!M$5-'LA Data'!M78)/'LA Data'!M$6, ('LA Data'!M78-'LA Data'!M$5)/'LA Data'!M$6))</f>
        <v>-0.36942015440645304</v>
      </c>
      <c r="N75" s="117">
        <f>IF('LA Data'!N78="","",IF(N$5="Yes",('LA Data'!N$5-'LA Data'!N78)/'LA Data'!N$6, ('LA Data'!N78-'LA Data'!N$5)/'LA Data'!N$6))</f>
        <v>-0.78031404599911713</v>
      </c>
      <c r="O75" s="117">
        <f>IF('LA Data'!O78="","",IF(O$5="Yes",('LA Data'!O$5-'LA Data'!O78)/'LA Data'!O$6, ('LA Data'!O78-'LA Data'!O$5)/'LA Data'!O$6))</f>
        <v>-0.93772986607602582</v>
      </c>
      <c r="P75" s="117">
        <f>IF('LA Data'!P78="","",IF(P$5="Yes",('LA Data'!P$5-'LA Data'!P78)/'LA Data'!P$6, ('LA Data'!P78-'LA Data'!P$5)/'LA Data'!P$6))</f>
        <v>-0.98283631350555944</v>
      </c>
      <c r="Q75" s="117">
        <f>IF('LA Data'!R78="","",IF(Q$5="Yes",('LA Data'!R$5-'LA Data'!R78)/'LA Data'!R$6,('LA Data'!R78-'LA Data'!R$5)/'LA Data'!R$6))</f>
        <v>-0.79900503908756026</v>
      </c>
      <c r="R75" s="117">
        <f>IF('LA Data'!S78="","",IF(R$5="Yes",('LA Data'!S$5-'LA Data'!S78)/'LA Data'!S$6,('LA Data'!S78-'LA Data'!S$5)/'LA Data'!S$6))</f>
        <v>1.4606045076840701</v>
      </c>
      <c r="S75" s="117">
        <f>IF('LA Data'!T78="","",IF(S$5="Yes",('LA Data'!T$5-'LA Data'!T78)/'LA Data'!T$6,('LA Data'!T78-'LA Data'!T$5)/'LA Data'!T$6))</f>
        <v>0.18792964808526191</v>
      </c>
      <c r="T75" s="117">
        <f>IF('LA Data'!U78="","",IF(T$5="Yes",('LA Data'!U$5-'LA Data'!U78)/'LA Data'!U$6,('LA Data'!U78-'LA Data'!U$5)/'LA Data'!U$6))</f>
        <v>-4.3561852388365921E-2</v>
      </c>
      <c r="U75" s="117">
        <f>IF('LA Data'!V78="","",IF(U$5="Yes",('LA Data'!V$5-'LA Data'!V78)/'LA Data'!V$6,('LA Data'!V78-'LA Data'!V$5)/'LA Data'!V$6))</f>
        <v>-1.2891747586449769</v>
      </c>
      <c r="V75" s="117">
        <f>IF('LA Data'!W78="","",IF(V$5="Yes",('LA Data'!W$5-'LA Data'!W78)/'LA Data'!W$6,('LA Data'!W78-'LA Data'!W$5)/'LA Data'!W$6))</f>
        <v>1.5116894074371432</v>
      </c>
      <c r="W75" s="178">
        <f>IF('LA Data'!X78="","",IF(W$5="Yes",('LA Data'!X$5-'LA Data'!X78)/'LA Data'!X$6,('LA Data'!X78-'LA Data'!X$5)/'LA Data'!X$6))</f>
        <v>-0.60249969116982083</v>
      </c>
      <c r="X75" s="117">
        <f>IF('LA Data'!Y78="","",IF(X$5="Yes",('LA Data'!Y$5-'LA Data'!Y78)/'LA Data'!Y$6,('LA Data'!Y78-'LA Data'!Y$5)/'LA Data'!Y$6))</f>
        <v>0.83268165532729577</v>
      </c>
      <c r="Y75" s="117">
        <f>IF('LA Data'!Z78="","",IF(Y$5="Yes",('LA Data'!Z$5-'LA Data'!Z78)/'LA Data'!Z$6, ('LA Data'!Z78-'LA Data'!Z$5)/'LA Data'!Z$6))</f>
        <v>-1.3284071660932013</v>
      </c>
      <c r="Z75" s="117">
        <f>IF('LA Data'!AA78="","",IF(Z$5="Yes",('LA Data'!AA$5-'LA Data'!AA78)/'LA Data'!AA$6, ('LA Data'!AA78-'LA Data'!AA$5)/'LA Data'!AA$6))</f>
        <v>-1.0871437873556247</v>
      </c>
    </row>
    <row r="76" spans="1:26" s="108" customFormat="1" ht="14.25" customHeight="1" x14ac:dyDescent="0.25">
      <c r="A76" s="108" t="s">
        <v>222</v>
      </c>
      <c r="B76" s="108" t="s">
        <v>223</v>
      </c>
      <c r="C76" s="117">
        <f>IF('LA Data'!C79="","",IF(C$5="Yes",('LA Data'!C$5-'LA Data'!C79)/'LA Data'!C$6, ('LA Data'!C79-'LA Data'!C$5)/'LA Data'!C$6))</f>
        <v>-1.9288251416019691</v>
      </c>
      <c r="D76" s="117">
        <f>IF('LA Data'!D79="","",IF(D$5="Yes",('LA Data'!D$5-'LA Data'!D79)/'LA Data'!D$6, ('LA Data'!D79-'LA Data'!D$5)/'LA Data'!D$6))</f>
        <v>-1.7059283464103483</v>
      </c>
      <c r="E76" s="117">
        <f>IF('LA Data'!E79="","",IF(E$5="Yes",('LA Data'!E$5-'LA Data'!E79)/'LA Data'!E$6, ('LA Data'!E79-'LA Data'!E$5)/'LA Data'!E$6))</f>
        <v>-0.86836411675553027</v>
      </c>
      <c r="F76" s="117">
        <f>IF('LA Data'!F79="","",IF(F$5="Yes",('LA Data'!F$5-'LA Data'!F79)/'LA Data'!F$6, ('LA Data'!F79-'LA Data'!F$5)/'LA Data'!F$6))</f>
        <v>-1.4741244213532292</v>
      </c>
      <c r="G76" s="117">
        <f>IF('LA Data'!G79="","",IF(G$5="Yes",('LA Data'!G$5-'LA Data'!G79)/'LA Data'!G$6, ('LA Data'!G79-'LA Data'!G$5)/'LA Data'!G$6))</f>
        <v>-0.56658294012920396</v>
      </c>
      <c r="H76" s="117">
        <f>IF('LA Data'!H79="","",IF(H$5="Yes",('LA Data'!H$5-'LA Data'!H79)/'LA Data'!H$6, ('LA Data'!H79-'LA Data'!H$5)/'LA Data'!H$6))</f>
        <v>-0.7712917413381003</v>
      </c>
      <c r="I76" s="117">
        <f>IF('LA Data'!I79="","",IF(I$5="Yes",('LA Data'!I$5-'LA Data'!I79)/'LA Data'!I$6, ('LA Data'!I79-'LA Data'!I$5)/'LA Data'!I$6))</f>
        <v>-1.9047962708204116</v>
      </c>
      <c r="J76" s="117">
        <f>IF('LA Data'!J79="","",IF(J$5="Yes",('LA Data'!J$5-'LA Data'!J79)/'LA Data'!J$6, ('LA Data'!J79-'LA Data'!J$5)/'LA Data'!J$6))</f>
        <v>-1.0566516868480662</v>
      </c>
      <c r="K76" s="117">
        <f>IF('LA Data'!K79="","",IF(K$5="Yes",('LA Data'!K$5-'LA Data'!K79)/'LA Data'!K$6, ('LA Data'!K79-'LA Data'!K$5)/'LA Data'!K$6))</f>
        <v>-0.91441723849777035</v>
      </c>
      <c r="L76" s="117">
        <f>IF('LA Data'!L79="","",IF(L$5="Yes",('LA Data'!L$5-'LA Data'!L79)/'LA Data'!L$6, ('LA Data'!L79-'LA Data'!L$5)/'LA Data'!L$6))</f>
        <v>-0.68129560184791071</v>
      </c>
      <c r="M76" s="117">
        <f>IF('LA Data'!M79="","",IF(M$5="Yes",('LA Data'!M$5-'LA Data'!M79)/'LA Data'!M$6, ('LA Data'!M79-'LA Data'!M$5)/'LA Data'!M$6))</f>
        <v>-0.67386081446798529</v>
      </c>
      <c r="N76" s="117">
        <f>IF('LA Data'!N79="","",IF(N$5="Yes",('LA Data'!N$5-'LA Data'!N79)/'LA Data'!N$6, ('LA Data'!N79-'LA Data'!N$5)/'LA Data'!N$6))</f>
        <v>-1.0957290064643614</v>
      </c>
      <c r="O76" s="117">
        <f>IF('LA Data'!O79="","",IF(O$5="Yes",('LA Data'!O$5-'LA Data'!O79)/'LA Data'!O$6, ('LA Data'!O79-'LA Data'!O$5)/'LA Data'!O$6))</f>
        <v>-2.5056963502900507</v>
      </c>
      <c r="P76" s="117">
        <f>IF('LA Data'!P79="","",IF(P$5="Yes",('LA Data'!P$5-'LA Data'!P79)/'LA Data'!P$6, ('LA Data'!P79-'LA Data'!P$5)/'LA Data'!P$6))</f>
        <v>-1.7261889913100268</v>
      </c>
      <c r="Q76" s="117">
        <f>IF('LA Data'!R79="","",IF(Q$5="Yes",('LA Data'!R$5-'LA Data'!R79)/'LA Data'!R$6,('LA Data'!R79-'LA Data'!R$5)/'LA Data'!R$6))</f>
        <v>-2.4269734676756749</v>
      </c>
      <c r="R76" s="117">
        <f>IF('LA Data'!S79="","",IF(R$5="Yes",('LA Data'!S$5-'LA Data'!S79)/'LA Data'!S$6,('LA Data'!S79-'LA Data'!S$5)/'LA Data'!S$6))</f>
        <v>0.78667315613240807</v>
      </c>
      <c r="S76" s="117">
        <f>IF('LA Data'!T79="","",IF(S$5="Yes",('LA Data'!T$5-'LA Data'!T79)/'LA Data'!T$6,('LA Data'!T79-'LA Data'!T$5)/'LA Data'!T$6))</f>
        <v>0.55665959201547011</v>
      </c>
      <c r="T76" s="117">
        <f>IF('LA Data'!U79="","",IF(T$5="Yes",('LA Data'!U$5-'LA Data'!U79)/'LA Data'!U$6,('LA Data'!U79-'LA Data'!U$5)/'LA Data'!U$6))</f>
        <v>-0.24950321596751779</v>
      </c>
      <c r="U76" s="117">
        <f>IF('LA Data'!V79="","",IF(U$5="Yes",('LA Data'!V$5-'LA Data'!V79)/'LA Data'!V$6,('LA Data'!V79-'LA Data'!V$5)/'LA Data'!V$6))</f>
        <v>-0.73602934520129715</v>
      </c>
      <c r="V76" s="117">
        <f>IF('LA Data'!W79="","",IF(V$5="Yes",('LA Data'!W$5-'LA Data'!W79)/'LA Data'!W$6,('LA Data'!W79-'LA Data'!W$5)/'LA Data'!W$6))</f>
        <v>-0.5588194406961946</v>
      </c>
      <c r="W76" s="178">
        <f>IF('LA Data'!X79="","",IF(W$5="Yes",('LA Data'!X$5-'LA Data'!X79)/'LA Data'!X$6,('LA Data'!X79-'LA Data'!X$5)/'LA Data'!X$6))</f>
        <v>-1.0195658820154496</v>
      </c>
      <c r="X76" s="117">
        <f>IF('LA Data'!Y79="","",IF(X$5="Yes",('LA Data'!Y$5-'LA Data'!Y79)/'LA Data'!Y$6,('LA Data'!Y79-'LA Data'!Y$5)/'LA Data'!Y$6))</f>
        <v>0.49923788302749444</v>
      </c>
      <c r="Y76" s="117">
        <f>IF('LA Data'!Z79="","",IF(Y$5="Yes",('LA Data'!Z$5-'LA Data'!Z79)/'LA Data'!Z$6, ('LA Data'!Z79-'LA Data'!Z$5)/'LA Data'!Z$6))</f>
        <v>-2.4881660597358675</v>
      </c>
      <c r="Z76" s="117">
        <f>IF('LA Data'!AA79="","",IF(Z$5="Yes",('LA Data'!AA$5-'LA Data'!AA79)/'LA Data'!AA$6, ('LA Data'!AA79-'LA Data'!AA$5)/'LA Data'!AA$6))</f>
        <v>-2.5784247027954286</v>
      </c>
    </row>
    <row r="77" spans="1:26" s="108" customFormat="1" ht="14.25" customHeight="1" x14ac:dyDescent="0.25">
      <c r="A77" s="108" t="s">
        <v>224</v>
      </c>
      <c r="B77" s="108" t="s">
        <v>225</v>
      </c>
      <c r="C77" s="117">
        <f>IF('LA Data'!C80="","",IF(C$5="Yes",('LA Data'!C$5-'LA Data'!C80)/'LA Data'!C$6, ('LA Data'!C80-'LA Data'!C$5)/'LA Data'!C$6))</f>
        <v>-3.0069547123669693</v>
      </c>
      <c r="D77" s="117">
        <f>IF('LA Data'!D80="","",IF(D$5="Yes",('LA Data'!D$5-'LA Data'!D80)/'LA Data'!D$6, ('LA Data'!D80-'LA Data'!D$5)/'LA Data'!D$6))</f>
        <v>-1.6368810576997328</v>
      </c>
      <c r="E77" s="117">
        <f>IF('LA Data'!E80="","",IF(E$5="Yes",('LA Data'!E$5-'LA Data'!E80)/'LA Data'!E$6, ('LA Data'!E80-'LA Data'!E$5)/'LA Data'!E$6))</f>
        <v>-1.189583888674979</v>
      </c>
      <c r="F77" s="117">
        <f>IF('LA Data'!F80="","",IF(F$5="Yes",('LA Data'!F$5-'LA Data'!F80)/'LA Data'!F$6, ('LA Data'!F80-'LA Data'!F$5)/'LA Data'!F$6))</f>
        <v>-2.3004273481207345</v>
      </c>
      <c r="G77" s="117">
        <f>IF('LA Data'!G80="","",IF(G$5="Yes",('LA Data'!G$5-'LA Data'!G80)/'LA Data'!G$6, ('LA Data'!G80-'LA Data'!G$5)/'LA Data'!G$6))</f>
        <v>-1.1072192493009974</v>
      </c>
      <c r="H77" s="117">
        <f>IF('LA Data'!H80="","",IF(H$5="Yes",('LA Data'!H$5-'LA Data'!H80)/'LA Data'!H$6, ('LA Data'!H80-'LA Data'!H$5)/'LA Data'!H$6))</f>
        <v>-0.59680160124222137</v>
      </c>
      <c r="I77" s="117">
        <f>IF('LA Data'!I80="","",IF(I$5="Yes",('LA Data'!I$5-'LA Data'!I80)/'LA Data'!I$6, ('LA Data'!I80-'LA Data'!I$5)/'LA Data'!I$6))</f>
        <v>-1.9184546789571975</v>
      </c>
      <c r="J77" s="117">
        <f>IF('LA Data'!J80="","",IF(J$5="Yes",('LA Data'!J$5-'LA Data'!J80)/'LA Data'!J$6, ('LA Data'!J80-'LA Data'!J$5)/'LA Data'!J$6))</f>
        <v>-0.4168345250874349</v>
      </c>
      <c r="K77" s="117">
        <f>IF('LA Data'!K80="","",IF(K$5="Yes",('LA Data'!K$5-'LA Data'!K80)/'LA Data'!K$6, ('LA Data'!K80-'LA Data'!K$5)/'LA Data'!K$6))</f>
        <v>-2.3618272289944184</v>
      </c>
      <c r="L77" s="117">
        <f>IF('LA Data'!L80="","",IF(L$5="Yes",('LA Data'!L$5-'LA Data'!L80)/'LA Data'!L$6, ('LA Data'!L80-'LA Data'!L$5)/'LA Data'!L$6))</f>
        <v>-1.596147515861696</v>
      </c>
      <c r="M77" s="117">
        <f>IF('LA Data'!M80="","",IF(M$5="Yes",('LA Data'!M$5-'LA Data'!M80)/'LA Data'!M$6, ('LA Data'!M80-'LA Data'!M$5)/'LA Data'!M$6))</f>
        <v>-1.9621719980559822</v>
      </c>
      <c r="N77" s="117">
        <f>IF('LA Data'!N80="","",IF(N$5="Yes",('LA Data'!N$5-'LA Data'!N80)/'LA Data'!N$6, ('LA Data'!N80-'LA Data'!N$5)/'LA Data'!N$6))</f>
        <v>-1.5042441624910807</v>
      </c>
      <c r="O77" s="117">
        <f>IF('LA Data'!O80="","",IF(O$5="Yes",('LA Data'!O$5-'LA Data'!O80)/'LA Data'!O$6, ('LA Data'!O80-'LA Data'!O$5)/'LA Data'!O$6))</f>
        <v>-2.5231650622881552</v>
      </c>
      <c r="P77" s="117">
        <f>IF('LA Data'!P80="","",IF(P$5="Yes",('LA Data'!P$5-'LA Data'!P80)/'LA Data'!P$6, ('LA Data'!P80-'LA Data'!P$5)/'LA Data'!P$6))</f>
        <v>-0.99292055525872092</v>
      </c>
      <c r="Q77" s="117">
        <f>IF('LA Data'!R80="","",IF(Q$5="Yes",('LA Data'!R$5-'LA Data'!R80)/'LA Data'!R$6,('LA Data'!R80-'LA Data'!R$5)/'LA Data'!R$6))</f>
        <v>-3.8194014410236736</v>
      </c>
      <c r="R77" s="117">
        <f>IF('LA Data'!S80="","",IF(R$5="Yes",('LA Data'!S$5-'LA Data'!S80)/'LA Data'!S$6,('LA Data'!S80-'LA Data'!S$5)/'LA Data'!S$6))</f>
        <v>-0.10406673069522122</v>
      </c>
      <c r="S77" s="117">
        <f>IF('LA Data'!T80="","",IF(S$5="Yes",('LA Data'!T$5-'LA Data'!T80)/'LA Data'!T$6,('LA Data'!T80-'LA Data'!T$5)/'LA Data'!T$6))</f>
        <v>-0.4198935080760392</v>
      </c>
      <c r="T77" s="117">
        <f>IF('LA Data'!U80="","",IF(T$5="Yes",('LA Data'!U$5-'LA Data'!U80)/'LA Data'!U$6,('LA Data'!U80-'LA Data'!U$5)/'LA Data'!U$6))</f>
        <v>-0.23410858056709122</v>
      </c>
      <c r="U77" s="117">
        <f>IF('LA Data'!V80="","",IF(U$5="Yes",('LA Data'!V$5-'LA Data'!V80)/'LA Data'!V$6,('LA Data'!V80-'LA Data'!V$5)/'LA Data'!V$6))</f>
        <v>9.5296808837018483E-3</v>
      </c>
      <c r="V77" s="117">
        <f>IF('LA Data'!W80="","",IF(V$5="Yes",('LA Data'!W$5-'LA Data'!W80)/'LA Data'!W$6,('LA Data'!W80-'LA Data'!W$5)/'LA Data'!W$6))</f>
        <v>0.90143416798731646</v>
      </c>
      <c r="W77" s="178">
        <f>IF('LA Data'!X80="","",IF(W$5="Yes",('LA Data'!X$5-'LA Data'!X80)/'LA Data'!X$6,('LA Data'!X80-'LA Data'!X$5)/'LA Data'!X$6))</f>
        <v>-0.46346385662844869</v>
      </c>
      <c r="X77" s="117">
        <f>IF('LA Data'!Y80="","",IF(X$5="Yes",('LA Data'!Y$5-'LA Data'!Y80)/'LA Data'!Y$6,('LA Data'!Y80-'LA Data'!Y$5)/'LA Data'!Y$6))</f>
        <v>-1.8391205309392649</v>
      </c>
      <c r="Y77" s="117">
        <f>IF('LA Data'!Z80="","",IF(Y$5="Yes",('LA Data'!Z$5-'LA Data'!Z80)/'LA Data'!Z$6, ('LA Data'!Z80-'LA Data'!Z$5)/'LA Data'!Z$6))</f>
        <v>-2.4156811288832025</v>
      </c>
      <c r="Z77" s="117">
        <f>IF('LA Data'!AA80="","",IF(Z$5="Yes",('LA Data'!AA$5-'LA Data'!AA80)/'LA Data'!AA$6, ('LA Data'!AA80-'LA Data'!AA$5)/'LA Data'!AA$6))</f>
        <v>-2.4665786341374454</v>
      </c>
    </row>
    <row r="78" spans="1:26" s="108" customFormat="1" ht="14.25" customHeight="1" x14ac:dyDescent="0.25">
      <c r="A78" s="108" t="s">
        <v>226</v>
      </c>
      <c r="B78" s="108" t="s">
        <v>227</v>
      </c>
      <c r="C78" s="117">
        <f>IF('LA Data'!C81="","",IF(C$5="Yes",('LA Data'!C$5-'LA Data'!C81)/'LA Data'!C$6, ('LA Data'!C81-'LA Data'!C$5)/'LA Data'!C$6))</f>
        <v>-1.9288251416019691</v>
      </c>
      <c r="D78" s="117">
        <f>IF('LA Data'!D81="","",IF(D$5="Yes",('LA Data'!D$5-'LA Data'!D81)/'LA Data'!D$6, ('LA Data'!D81-'LA Data'!D$5)/'LA Data'!D$6))</f>
        <v>-0.39402986090862979</v>
      </c>
      <c r="E78" s="117">
        <f>IF('LA Data'!E81="","",IF(E$5="Yes",('LA Data'!E$5-'LA Data'!E81)/'LA Data'!E$6, ('LA Data'!E81-'LA Data'!E$5)/'LA Data'!E$6))</f>
        <v>0.33621002794239757</v>
      </c>
      <c r="F78" s="117">
        <f>IF('LA Data'!F81="","",IF(F$5="Yes",('LA Data'!F$5-'LA Data'!F81)/'LA Data'!F$6, ('LA Data'!F81-'LA Data'!F$5)/'LA Data'!F$6))</f>
        <v>-2.8094299510097568E-2</v>
      </c>
      <c r="G78" s="117">
        <f>IF('LA Data'!G81="","",IF(G$5="Yes",('LA Data'!G$5-'LA Data'!G81)/'LA Data'!G$6, ('LA Data'!G81-'LA Data'!G$5)/'LA Data'!G$6))</f>
        <v>0.41305897246611034</v>
      </c>
      <c r="H78" s="117">
        <f>IF('LA Data'!H81="","",IF(H$5="Yes",('LA Data'!H$5-'LA Data'!H81)/'LA Data'!H$6, ('LA Data'!H81-'LA Data'!H$5)/'LA Data'!H$6))</f>
        <v>0.30964068497014274</v>
      </c>
      <c r="I78" s="117">
        <f>IF('LA Data'!I81="","",IF(I$5="Yes",('LA Data'!I$5-'LA Data'!I81)/'LA Data'!I$6, ('LA Data'!I81-'LA Data'!I$5)/'LA Data'!I$6))</f>
        <v>-7.4569580491108983E-2</v>
      </c>
      <c r="J78" s="117">
        <f>IF('LA Data'!J81="","",IF(J$5="Yes",('LA Data'!J$5-'LA Data'!J81)/'LA Data'!J$6, ('LA Data'!J81-'LA Data'!J$5)/'LA Data'!J$6))</f>
        <v>-1.5786077924948978</v>
      </c>
      <c r="K78" s="117">
        <f>IF('LA Data'!K81="","",IF(K$5="Yes",('LA Data'!K$5-'LA Data'!K81)/'LA Data'!K$6, ('LA Data'!K81-'LA Data'!K$5)/'LA Data'!K$6))</f>
        <v>-0.80489969365696745</v>
      </c>
      <c r="L78" s="117">
        <f>IF('LA Data'!L81="","",IF(L$5="Yes",('LA Data'!L$5-'LA Data'!L81)/'LA Data'!L$6, ('LA Data'!L81-'LA Data'!L$5)/'LA Data'!L$6))</f>
        <v>0.71788967840846574</v>
      </c>
      <c r="M78" s="117">
        <f>IF('LA Data'!M81="","",IF(M$5="Yes",('LA Data'!M$5-'LA Data'!M81)/'LA Data'!M$6, ('LA Data'!M81-'LA Data'!M$5)/'LA Data'!M$6))</f>
        <v>-1.0975838836399345</v>
      </c>
      <c r="N78" s="117">
        <f>IF('LA Data'!N81="","",IF(N$5="Yes",('LA Data'!N$5-'LA Data'!N81)/'LA Data'!N$6, ('LA Data'!N81-'LA Data'!N$5)/'LA Data'!N$6))</f>
        <v>-0.79746617544867504</v>
      </c>
      <c r="O78" s="117">
        <f>IF('LA Data'!O81="","",IF(O$5="Yes",('LA Data'!O$5-'LA Data'!O81)/'LA Data'!O$6, ('LA Data'!O81-'LA Data'!O$5)/'LA Data'!O$6))</f>
        <v>-2.0307440377054284</v>
      </c>
      <c r="P78" s="117">
        <f>IF('LA Data'!P81="","",IF(P$5="Yes",('LA Data'!P$5-'LA Data'!P81)/'LA Data'!P$6, ('LA Data'!P81-'LA Data'!P$5)/'LA Data'!P$6))</f>
        <v>-1.0375793401655782</v>
      </c>
      <c r="Q78" s="117">
        <f>IF('LA Data'!R81="","",IF(Q$5="Yes",('LA Data'!R$5-'LA Data'!R81)/'LA Data'!R$6,('LA Data'!R81-'LA Data'!R$5)/'LA Data'!R$6))</f>
        <v>-2.6255987450589937</v>
      </c>
      <c r="R78" s="117">
        <f>IF('LA Data'!S81="","",IF(R$5="Yes",('LA Data'!S$5-'LA Data'!S81)/'LA Data'!S$6,('LA Data'!S81-'LA Data'!S$5)/'LA Data'!S$6))</f>
        <v>0.83047419293520253</v>
      </c>
      <c r="S78" s="117">
        <f>IF('LA Data'!T81="","",IF(S$5="Yes",('LA Data'!T$5-'LA Data'!T81)/'LA Data'!T$6,('LA Data'!T81-'LA Data'!T$5)/'LA Data'!T$6))</f>
        <v>0.38900458253177894</v>
      </c>
      <c r="T78" s="117">
        <f>IF('LA Data'!U81="","",IF(T$5="Yes",('LA Data'!U$5-'LA Data'!U81)/'LA Data'!U$6,('LA Data'!U81-'LA Data'!U$5)/'LA Data'!U$6))</f>
        <v>-0.1200411728170365</v>
      </c>
      <c r="U78" s="117">
        <f>IF('LA Data'!V81="","",IF(U$5="Yes",('LA Data'!V$5-'LA Data'!V81)/'LA Data'!V$6,('LA Data'!V81-'LA Data'!V$5)/'LA Data'!V$6))</f>
        <v>-0.74959388035022512</v>
      </c>
      <c r="V78" s="117">
        <f>IF('LA Data'!W81="","",IF(V$5="Yes",('LA Data'!W$5-'LA Data'!W81)/'LA Data'!W$6,('LA Data'!W81-'LA Data'!W$5)/'LA Data'!W$6))</f>
        <v>1.010408317889071</v>
      </c>
      <c r="W78" s="178">
        <f>IF('LA Data'!X81="","",IF(W$5="Yes",('LA Data'!X$5-'LA Data'!X81)/'LA Data'!X$6,('LA Data'!X81-'LA Data'!X$5)/'LA Data'!X$6))</f>
        <v>0.49047758635630456</v>
      </c>
      <c r="X78" s="117">
        <f>IF('LA Data'!Y81="","",IF(X$5="Yes",('LA Data'!Y$5-'LA Data'!Y81)/'LA Data'!Y$6,('LA Data'!Y81-'LA Data'!Y$5)/'LA Data'!Y$6))</f>
        <v>0.8347967610058411</v>
      </c>
      <c r="Y78" s="117">
        <f>IF('LA Data'!Z81="","",IF(Y$5="Yes",('LA Data'!Z$5-'LA Data'!Z81)/'LA Data'!Z$6, ('LA Data'!Z81-'LA Data'!Z$5)/'LA Data'!Z$6))</f>
        <v>-1.1109523735352012</v>
      </c>
      <c r="Z78" s="117">
        <f>IF('LA Data'!AA81="","",IF(Z$5="Yes",('LA Data'!AA$5-'LA Data'!AA81)/'LA Data'!AA$6, ('LA Data'!AA81-'LA Data'!AA$5)/'LA Data'!AA$6))</f>
        <v>-0.75160558138166556</v>
      </c>
    </row>
    <row r="79" spans="1:26" s="108" customFormat="1" ht="14.25" customHeight="1" x14ac:dyDescent="0.25">
      <c r="A79" s="108" t="s">
        <v>228</v>
      </c>
      <c r="B79" s="108" t="s">
        <v>229</v>
      </c>
      <c r="C79" s="117">
        <f>IF('LA Data'!C82="","",IF(C$5="Yes",('LA Data'!C$5-'LA Data'!C82)/'LA Data'!C$6, ('LA Data'!C82-'LA Data'!C$5)/'LA Data'!C$6))</f>
        <v>-0.54265855061838986</v>
      </c>
      <c r="D79" s="117">
        <f>IF('LA Data'!D82="","",IF(D$5="Yes",('LA Data'!D$5-'LA Data'!D82)/'LA Data'!D$6, ('LA Data'!D82-'LA Data'!D$5)/'LA Data'!D$6))</f>
        <v>-0.32498257219800819</v>
      </c>
      <c r="E79" s="117">
        <f>IF('LA Data'!E82="","",IF(E$5="Yes",('LA Data'!E$5-'LA Data'!E82)/'LA Data'!E$6, ('LA Data'!E82-'LA Data'!E$5)/'LA Data'!E$6))</f>
        <v>0.577124856881986</v>
      </c>
      <c r="F79" s="117">
        <f>IF('LA Data'!F82="","",IF(F$5="Yes",('LA Data'!F$5-'LA Data'!F82)/'LA Data'!F$6, ('LA Data'!F82-'LA Data'!F$5)/'LA Data'!F$6))</f>
        <v>1.3220846828278617E-2</v>
      </c>
      <c r="G79" s="117">
        <f>IF('LA Data'!G82="","",IF(G$5="Yes",('LA Data'!G$5-'LA Data'!G82)/'LA Data'!G$6, ('LA Data'!G82-'LA Data'!G$5)/'LA Data'!G$6))</f>
        <v>0.17376807907810005</v>
      </c>
      <c r="H79" s="117">
        <f>IF('LA Data'!H82="","",IF(H$5="Yes",('LA Data'!H$5-'LA Data'!H82)/'LA Data'!H$6, ('LA Data'!H82-'LA Data'!H$5)/'LA Data'!H$6))</f>
        <v>-0.21836194674855805</v>
      </c>
      <c r="I79" s="117">
        <f>IF('LA Data'!I82="","",IF(I$5="Yes",('LA Data'!I$5-'LA Data'!I82)/'LA Data'!I$6, ('LA Data'!I82-'LA Data'!I$5)/'LA Data'!I$6))</f>
        <v>-7.4569580491108983E-2</v>
      </c>
      <c r="J79" s="117">
        <f>IF('LA Data'!J82="","",IF(J$5="Yes",('LA Data'!J$5-'LA Data'!J82)/'LA Data'!J$6, ('LA Data'!J82-'LA Data'!J$5)/'LA Data'!J$6))</f>
        <v>-1.5659798221969907</v>
      </c>
      <c r="K79" s="117">
        <f>IF('LA Data'!K82="","",IF(K$5="Yes",('LA Data'!K$5-'LA Data'!K82)/'LA Data'!K$6, ('LA Data'!K82-'LA Data'!K$5)/'LA Data'!K$6))</f>
        <v>0.15229956634767414</v>
      </c>
      <c r="L79" s="117">
        <f>IF('LA Data'!L82="","",IF(L$5="Yes",('LA Data'!L$5-'LA Data'!L82)/'LA Data'!L$6, ('LA Data'!L82-'LA Data'!L$5)/'LA Data'!L$6))</f>
        <v>0.77170449687986464</v>
      </c>
      <c r="M79" s="117">
        <f>IF('LA Data'!M82="","",IF(M$5="Yes",('LA Data'!M$5-'LA Data'!M82)/'LA Data'!M$6, ('LA Data'!M82-'LA Data'!M$5)/'LA Data'!M$6))</f>
        <v>-2.0959980408255266E-2</v>
      </c>
      <c r="N79" s="117">
        <f>IF('LA Data'!N82="","",IF(N$5="Yes",('LA Data'!N$5-'LA Data'!N82)/'LA Data'!N$6, ('LA Data'!N82-'LA Data'!N$5)/'LA Data'!N$6))</f>
        <v>-0.24122498994793604</v>
      </c>
      <c r="O79" s="117">
        <f>IF('LA Data'!O82="","",IF(O$5="Yes",('LA Data'!O$5-'LA Data'!O82)/'LA Data'!O$6, ('LA Data'!O82-'LA Data'!O$5)/'LA Data'!O$6))</f>
        <v>-0.85363736937233803</v>
      </c>
      <c r="P79" s="117">
        <f>IF('LA Data'!P82="","",IF(P$5="Yes",('LA Data'!P$5-'LA Data'!P82)/'LA Data'!P$6, ('LA Data'!P82-'LA Data'!P$5)/'LA Data'!P$6))</f>
        <v>-0.92377146895132856</v>
      </c>
      <c r="Q79" s="117">
        <f>IF('LA Data'!R82="","",IF(Q$5="Yes",('LA Data'!R$5-'LA Data'!R82)/'LA Data'!R$6,('LA Data'!R82-'LA Data'!R$5)/'LA Data'!R$6))</f>
        <v>-1.1825462546731769</v>
      </c>
      <c r="R79" s="117">
        <f>IF('LA Data'!S82="","",IF(R$5="Yes",('LA Data'!S$5-'LA Data'!S82)/'LA Data'!S$6,('LA Data'!S82-'LA Data'!S$5)/'LA Data'!S$6))</f>
        <v>-0.52597947205459195</v>
      </c>
      <c r="S79" s="117">
        <f>IF('LA Data'!T82="","",IF(S$5="Yes",('LA Data'!T$5-'LA Data'!T82)/'LA Data'!T$6,('LA Data'!T82-'LA Data'!T$5)/'LA Data'!T$6))</f>
        <v>-0.23591975307169324</v>
      </c>
      <c r="T79" s="117">
        <f>IF('LA Data'!U82="","",IF(T$5="Yes",('LA Data'!U$5-'LA Data'!U82)/'LA Data'!U$6,('LA Data'!U82-'LA Data'!U$5)/'LA Data'!U$6))</f>
        <v>0.69012898712382154</v>
      </c>
      <c r="U79" s="117">
        <f>IF('LA Data'!V82="","",IF(U$5="Yes",('LA Data'!V$5-'LA Data'!V82)/'LA Data'!V$6,('LA Data'!V82-'LA Data'!V$5)/'LA Data'!V$6))</f>
        <v>-0.44392638976383964</v>
      </c>
      <c r="V79" s="117">
        <f>IF('LA Data'!W82="","",IF(V$5="Yes",('LA Data'!W$5-'LA Data'!W82)/'LA Data'!W$6,('LA Data'!W82-'LA Data'!W$5)/'LA Data'!W$6))</f>
        <v>0.53092205832135164</v>
      </c>
      <c r="W79" s="178">
        <f>IF('LA Data'!X82="","",IF(W$5="Yes",('LA Data'!X$5-'LA Data'!X82)/'LA Data'!X$6,('LA Data'!X82-'LA Data'!X$5)/'LA Data'!X$6))</f>
        <v>-0.52829149872286629</v>
      </c>
      <c r="X79" s="117">
        <f>IF('LA Data'!Y82="","",IF(X$5="Yes",('LA Data'!Y$5-'LA Data'!Y82)/'LA Data'!Y$6,('LA Data'!Y82-'LA Data'!Y$5)/'LA Data'!Y$6))</f>
        <v>0.38767811946535641</v>
      </c>
      <c r="Y79" s="117">
        <f>IF('LA Data'!Z82="","",IF(Y$5="Yes",('LA Data'!Z$5-'LA Data'!Z82)/'LA Data'!Z$6, ('LA Data'!Z82-'LA Data'!Z$5)/'LA Data'!Z$6))</f>
        <v>-1.1834373043878679</v>
      </c>
      <c r="Z79" s="117">
        <f>IF('LA Data'!AA82="","",IF(Z$5="Yes",('LA Data'!AA$5-'LA Data'!AA82)/'LA Data'!AA$6, ('LA Data'!AA82-'LA Data'!AA$5)/'LA Data'!AA$6))</f>
        <v>-0.7143235584956712</v>
      </c>
    </row>
    <row r="80" spans="1:26" s="108" customFormat="1" ht="14.25" customHeight="1" x14ac:dyDescent="0.25">
      <c r="A80" s="108" t="s">
        <v>230</v>
      </c>
      <c r="B80" s="108" t="s">
        <v>231</v>
      </c>
      <c r="C80" s="117">
        <f>IF('LA Data'!C83="","",IF(C$5="Yes",('LA Data'!C$5-'LA Data'!C83)/'LA Data'!C$6, ('LA Data'!C83-'LA Data'!C$5)/'LA Data'!C$6))</f>
        <v>-1.0817233360008933</v>
      </c>
      <c r="D80" s="117">
        <f>IF('LA Data'!D83="","",IF(D$5="Yes",('LA Data'!D$5-'LA Data'!D83)/'LA Data'!D$6, ('LA Data'!D83-'LA Data'!D$5)/'LA Data'!D$6))</f>
        <v>-0.46307714961924529</v>
      </c>
      <c r="E80" s="117">
        <f>IF('LA Data'!E83="","",IF(E$5="Yes",('LA Data'!E$5-'LA Data'!E83)/'LA Data'!E$6, ('LA Data'!E83-'LA Data'!E$5)/'LA Data'!E$6))</f>
        <v>0.17560014198267673</v>
      </c>
      <c r="F80" s="117">
        <f>IF('LA Data'!F83="","",IF(F$5="Yes",('LA Data'!F$5-'LA Data'!F83)/'LA Data'!F$6, ('LA Data'!F83-'LA Data'!F$5)/'LA Data'!F$6))</f>
        <v>0.42637231021203131</v>
      </c>
      <c r="G80" s="117">
        <f>IF('LA Data'!G83="","",IF(G$5="Yes",('LA Data'!G$5-'LA Data'!G83)/'LA Data'!G$6, ('LA Data'!G83-'LA Data'!G$5)/'LA Data'!G$6))</f>
        <v>1.0027482812490058</v>
      </c>
      <c r="H80" s="117">
        <f>IF('LA Data'!H83="","",IF(H$5="Yes",('LA Data'!H$5-'LA Data'!H83)/'LA Data'!H$6, ('LA Data'!H83-'LA Data'!H$5)/'LA Data'!H$6))</f>
        <v>0.92375533387901854</v>
      </c>
      <c r="I80" s="117">
        <f>IF('LA Data'!I83="","",IF(I$5="Yes",('LA Data'!I$5-'LA Data'!I83)/'LA Data'!I$6, ('LA Data'!I83-'LA Data'!I$5)/'LA Data'!I$6))</f>
        <v>-6.277539807179728E-3</v>
      </c>
      <c r="J80" s="117">
        <f>IF('LA Data'!J83="","",IF(J$5="Yes",('LA Data'!J$5-'LA Data'!J83)/'LA Data'!J$6, ('LA Data'!J83-'LA Data'!J$5)/'LA Data'!J$6))</f>
        <v>-0.80409228088992202</v>
      </c>
      <c r="K80" s="117">
        <f>IF('LA Data'!K83="","",IF(K$5="Yes",('LA Data'!K$5-'LA Data'!K83)/'LA Data'!K$6, ('LA Data'!K83-'LA Data'!K$5)/'LA Data'!K$6))</f>
        <v>9.4576261806578327E-2</v>
      </c>
      <c r="L80" s="117">
        <f>IF('LA Data'!L83="","",IF(L$5="Yes",('LA Data'!L$5-'LA Data'!L83)/'LA Data'!L$6, ('LA Data'!L83-'LA Data'!L$5)/'LA Data'!L$6))</f>
        <v>0.71788967840846574</v>
      </c>
      <c r="M80" s="117">
        <f>IF('LA Data'!M83="","",IF(M$5="Yes",('LA Data'!M$5-'LA Data'!M83)/'LA Data'!M$6, ('LA Data'!M83-'LA Data'!M$5)/'LA Data'!M$6))</f>
        <v>-0.95937951222507711</v>
      </c>
      <c r="N80" s="117">
        <f>IF('LA Data'!N83="","",IF(N$5="Yes",('LA Data'!N$5-'LA Data'!N83)/'LA Data'!N$6, ('LA Data'!N83-'LA Data'!N$5)/'LA Data'!N$6))</f>
        <v>-0.43711235670224557</v>
      </c>
      <c r="O80" s="117">
        <f>IF('LA Data'!O83="","",IF(O$5="Yes",('LA Data'!O$5-'LA Data'!O83)/'LA Data'!O$6, ('LA Data'!O83-'LA Data'!O$5)/'LA Data'!O$6))</f>
        <v>-1.6813572453754424</v>
      </c>
      <c r="P80" s="117">
        <f>IF('LA Data'!P83="","",IF(P$5="Yes",('LA Data'!P$5-'LA Data'!P83)/'LA Data'!P$6, ('LA Data'!P83-'LA Data'!P$5)/'LA Data'!P$6))</f>
        <v>-0.393628473927987</v>
      </c>
      <c r="Q80" s="117">
        <f>IF('LA Data'!R83="","",IF(Q$5="Yes",('LA Data'!R$5-'LA Data'!R83)/'LA Data'!R$6,('LA Data'!R83-'LA Data'!R$5)/'LA Data'!R$6))</f>
        <v>-1.8702022076483333</v>
      </c>
      <c r="R80" s="117">
        <f>IF('LA Data'!S83="","",IF(R$5="Yes",('LA Data'!S$5-'LA Data'!S83)/'LA Data'!S$6,('LA Data'!S83-'LA Data'!S$5)/'LA Data'!S$6))</f>
        <v>1.3630085731527368</v>
      </c>
      <c r="S80" s="117">
        <f>IF('LA Data'!T83="","",IF(S$5="Yes",('LA Data'!T$5-'LA Data'!T83)/'LA Data'!T$6,('LA Data'!T83-'LA Data'!T$5)/'LA Data'!T$6))</f>
        <v>-4.9420126386041596E-2</v>
      </c>
      <c r="T80" s="117">
        <f>IF('LA Data'!U83="","",IF(T$5="Yes",('LA Data'!U$5-'LA Data'!U83)/'LA Data'!U$6,('LA Data'!U83-'LA Data'!U$5)/'LA Data'!U$6))</f>
        <v>0.70353797425467679</v>
      </c>
      <c r="U80" s="117">
        <f>IF('LA Data'!V83="","",IF(U$5="Yes",('LA Data'!V$5-'LA Data'!V83)/'LA Data'!V$6,('LA Data'!V83-'LA Data'!V$5)/'LA Data'!V$6))</f>
        <v>-0.31395259360590999</v>
      </c>
      <c r="V80" s="117">
        <f>IF('LA Data'!W83="","",IF(V$5="Yes",('LA Data'!W$5-'LA Data'!W83)/'LA Data'!W$6,('LA Data'!W83-'LA Data'!W$5)/'LA Data'!W$6))</f>
        <v>1.206561787712229</v>
      </c>
      <c r="W80" s="178">
        <f>IF('LA Data'!X83="","",IF(W$5="Yes",('LA Data'!X$5-'LA Data'!X83)/'LA Data'!X$6,('LA Data'!X83-'LA Data'!X$5)/'LA Data'!X$6))</f>
        <v>0.65816095701093946</v>
      </c>
      <c r="X80" s="117">
        <f>IF('LA Data'!Y83="","",IF(X$5="Yes",('LA Data'!Y$5-'LA Data'!Y83)/'LA Data'!Y$6,('LA Data'!Y83-'LA Data'!Y$5)/'LA Data'!Y$6))</f>
        <v>7.0514555315524113E-2</v>
      </c>
      <c r="Y80" s="117">
        <f>IF('LA Data'!Z83="","",IF(Y$5="Yes",('LA Data'!Z$5-'LA Data'!Z83)/'LA Data'!Z$6, ('LA Data'!Z83-'LA Data'!Z$5)/'LA Data'!Z$6))</f>
        <v>-0.74852771927186912</v>
      </c>
      <c r="Z80" s="117">
        <f>IF('LA Data'!AA83="","",IF(Z$5="Yes",('LA Data'!AA$5-'LA Data'!AA83)/'LA Data'!AA$6, ('LA Data'!AA83-'LA Data'!AA$5)/'LA Data'!AA$6))</f>
        <v>-0.52791344406569607</v>
      </c>
    </row>
    <row r="81" spans="1:26" s="108" customFormat="1" ht="14.25" customHeight="1" x14ac:dyDescent="0.25">
      <c r="A81" s="108" t="s">
        <v>232</v>
      </c>
      <c r="B81" s="108" t="s">
        <v>233</v>
      </c>
      <c r="C81" s="117">
        <f>IF('LA Data'!C84="","",IF(C$5="Yes",('LA Data'!C$5-'LA Data'!C84)/'LA Data'!C$6, ('LA Data'!C84-'LA Data'!C$5)/'LA Data'!C$6))</f>
        <v>-0.69667706072767943</v>
      </c>
      <c r="D81" s="117">
        <f>IF('LA Data'!D84="","",IF(D$5="Yes",('LA Data'!D$5-'LA Data'!D84)/'LA Data'!D$6, ('LA Data'!D84-'LA Data'!D$5)/'LA Data'!D$6))</f>
        <v>-1.2916446141466493</v>
      </c>
      <c r="E81" s="117">
        <f>IF('LA Data'!E84="","",IF(E$5="Yes",('LA Data'!E$5-'LA Data'!E84)/'LA Data'!E$6, ('LA Data'!E84-'LA Data'!E$5)/'LA Data'!E$6))</f>
        <v>-0.54714434483608143</v>
      </c>
      <c r="F81" s="117">
        <f>IF('LA Data'!F84="","",IF(F$5="Yes",('LA Data'!F$5-'LA Data'!F84)/'LA Data'!F$6, ('LA Data'!F84-'LA Data'!F$5)/'LA Data'!F$6))</f>
        <v>-0.35861547021709789</v>
      </c>
      <c r="G81" s="117">
        <f>IF('LA Data'!G84="","",IF(G$5="Yes",('LA Data'!G$5-'LA Data'!G84)/'LA Data'!G$6, ('LA Data'!G84-'LA Data'!G$5)/'LA Data'!G$6))</f>
        <v>-0.15276389507013305</v>
      </c>
      <c r="H81" s="117">
        <f>IF('LA Data'!H84="","",IF(H$5="Yes",('LA Data'!H$5-'LA Data'!H84)/'LA Data'!H$6, ('LA Data'!H84-'LA Data'!H$5)/'LA Data'!H$6))</f>
        <v>-1.1180059158143292</v>
      </c>
      <c r="I81" s="117">
        <f>IF('LA Data'!I84="","",IF(I$5="Yes",('LA Data'!I$5-'LA Data'!I84)/'LA Data'!I$6, ('LA Data'!I84-'LA Data'!I$5)/'LA Data'!I$6))</f>
        <v>7.3808683296061224E-3</v>
      </c>
      <c r="J81" s="117">
        <f>IF('LA Data'!J84="","",IF(J$5="Yes",('LA Data'!J$5-'LA Data'!J84)/'LA Data'!J$6, ('LA Data'!J84-'LA Data'!J$5)/'LA Data'!J$6))</f>
        <v>0.87963709216437314</v>
      </c>
      <c r="K81" s="117">
        <f>IF('LA Data'!K84="","",IF(K$5="Yes",('LA Data'!K$5-'LA Data'!K84)/'LA Data'!K$6, ('LA Data'!K84-'LA Data'!K$5)/'LA Data'!K$6))</f>
        <v>-0.88520305811436584</v>
      </c>
      <c r="L81" s="117">
        <f>IF('LA Data'!L84="","",IF(L$5="Yes",('LA Data'!L$5-'LA Data'!L84)/'LA Data'!L$6, ('LA Data'!L84-'LA Data'!L$5)/'LA Data'!L$6))</f>
        <v>0.61026004146566792</v>
      </c>
      <c r="M81" s="117">
        <f>IF('LA Data'!M84="","",IF(M$5="Yes",('LA Data'!M$5-'LA Data'!M84)/'LA Data'!M$6, ('LA Data'!M84-'LA Data'!M$5)/'LA Data'!M$6))</f>
        <v>-1.111605101672607</v>
      </c>
      <c r="N81" s="117">
        <f>IF('LA Data'!N84="","",IF(N$5="Yes",('LA Data'!N$5-'LA Data'!N84)/'LA Data'!N$6, ('LA Data'!N84-'LA Data'!N$5)/'LA Data'!N$6))</f>
        <v>-1.6127184718049041</v>
      </c>
      <c r="O81" s="117">
        <f>IF('LA Data'!O84="","",IF(O$5="Yes",('LA Data'!O$5-'LA Data'!O84)/'LA Data'!O$6, ('LA Data'!O84-'LA Data'!O$5)/'LA Data'!O$6))</f>
        <v>-1.5151262372382728</v>
      </c>
      <c r="P81" s="117">
        <f>IF('LA Data'!P84="","",IF(P$5="Yes",('LA Data'!P$5-'LA Data'!P84)/'LA Data'!P$6, ('LA Data'!P84-'LA Data'!P$5)/'LA Data'!P$6))</f>
        <v>-1.5821283948362928</v>
      </c>
      <c r="Q81" s="117">
        <f>IF('LA Data'!R84="","",IF(Q$5="Yes",('LA Data'!R$5-'LA Data'!R84)/'LA Data'!R$6,('LA Data'!R84-'LA Data'!R$5)/'LA Data'!R$6))</f>
        <v>-1.7150250154147504</v>
      </c>
      <c r="R81" s="117">
        <f>IF('LA Data'!S84="","",IF(R$5="Yes",('LA Data'!S$5-'LA Data'!S84)/'LA Data'!S$6,('LA Data'!S84-'LA Data'!S$5)/'LA Data'!S$6))</f>
        <v>-0.797874660327341</v>
      </c>
      <c r="S81" s="117">
        <f>IF('LA Data'!T84="","",IF(S$5="Yes",('LA Data'!T$5-'LA Data'!T84)/'LA Data'!T$6,('LA Data'!T84-'LA Data'!T$5)/'LA Data'!T$6))</f>
        <v>0.23528664358516602</v>
      </c>
      <c r="T81" s="117">
        <f>IF('LA Data'!U84="","",IF(T$5="Yes",('LA Data'!U$5-'LA Data'!U84)/'LA Data'!U$6,('LA Data'!U84-'LA Data'!U$5)/'LA Data'!U$6))</f>
        <v>-4.2278647126005466E-2</v>
      </c>
      <c r="U81" s="117">
        <f>IF('LA Data'!V84="","",IF(U$5="Yes",('LA Data'!V$5-'LA Data'!V84)/'LA Data'!V$6,('LA Data'!V84-'LA Data'!V$5)/'LA Data'!V$6))</f>
        <v>-0.47943879948366391</v>
      </c>
      <c r="V81" s="117">
        <f>IF('LA Data'!W84="","",IF(V$5="Yes",('LA Data'!W$5-'LA Data'!W84)/'LA Data'!W$6,('LA Data'!W84-'LA Data'!W$5)/'LA Data'!W$6))</f>
        <v>0.92322899796766766</v>
      </c>
      <c r="W81" s="178">
        <f>IF('LA Data'!X84="","",IF(W$5="Yes",('LA Data'!X$5-'LA Data'!X84)/'LA Data'!X$6,('LA Data'!X84-'LA Data'!X$5)/'LA Data'!X$6))</f>
        <v>9.7576318180472132E-2</v>
      </c>
      <c r="X81" s="117">
        <f>IF('LA Data'!Y84="","",IF(X$5="Yes",('LA Data'!Y$5-'LA Data'!Y84)/'LA Data'!Y$6,('LA Data'!Y84-'LA Data'!Y$5)/'LA Data'!Y$6))</f>
        <v>0.79553103303396921</v>
      </c>
      <c r="Y81" s="117">
        <f>IF('LA Data'!Z84="","",IF(Y$5="Yes",('LA Data'!Z$5-'LA Data'!Z84)/'LA Data'!Z$6, ('LA Data'!Z84-'LA Data'!Z$5)/'LA Data'!Z$6))</f>
        <v>-1.1109523735352012</v>
      </c>
      <c r="Z81" s="117">
        <f>IF('LA Data'!AA84="","",IF(Z$5="Yes",('LA Data'!AA$5-'LA Data'!AA84)/'LA Data'!AA$6, ('LA Data'!AA84-'LA Data'!AA$5)/'LA Data'!AA$6))</f>
        <v>-0.7143235584956712</v>
      </c>
    </row>
    <row r="82" spans="1:26" s="108" customFormat="1" ht="14.25" customHeight="1" x14ac:dyDescent="0.25">
      <c r="A82" s="108" t="s">
        <v>234</v>
      </c>
      <c r="B82" s="108" t="s">
        <v>235</v>
      </c>
      <c r="C82" s="117">
        <f>IF('LA Data'!C85="","",IF(C$5="Yes",('LA Data'!C$5-'LA Data'!C85)/'LA Data'!C$6, ('LA Data'!C85-'LA Data'!C$5)/'LA Data'!C$6))</f>
        <v>-3.5937652358932056E-3</v>
      </c>
      <c r="D82" s="117">
        <f>IF('LA Data'!D85="","",IF(D$5="Yes",('LA Data'!D$5-'LA Data'!D85)/'LA Data'!D$6, ('LA Data'!D85-'LA Data'!D$5)/'LA Data'!D$6))</f>
        <v>-0.18688799477677726</v>
      </c>
      <c r="E82" s="117">
        <f>IF('LA Data'!E85="","",IF(E$5="Yes",('LA Data'!E$5-'LA Data'!E85)/'LA Data'!E$6, ('LA Data'!E85-'LA Data'!E$5)/'LA Data'!E$6))</f>
        <v>0.25590508496253717</v>
      </c>
      <c r="F82" s="117">
        <f>IF('LA Data'!F85="","",IF(F$5="Yes",('LA Data'!F$5-'LA Data'!F85)/'LA Data'!F$6, ('LA Data'!F85-'LA Data'!F$5)/'LA Data'!F$6))</f>
        <v>-0.19335488486359681</v>
      </c>
      <c r="G82" s="117">
        <f>IF('LA Data'!G85="","",IF(G$5="Yes",('LA Data'!G$5-'LA Data'!G85)/'LA Data'!G$6, ('LA Data'!G85-'LA Data'!G$5)/'LA Data'!G$6))</f>
        <v>-0.62508636626967484</v>
      </c>
      <c r="H82" s="117">
        <f>IF('LA Data'!H85="","",IF(H$5="Yes",('LA Data'!H$5-'LA Data'!H85)/'LA Data'!H$6, ('LA Data'!H85-'LA Data'!H$5)/'LA Data'!H$6))</f>
        <v>-1.4420590331352487</v>
      </c>
      <c r="I82" s="117">
        <f>IF('LA Data'!I85="","",IF(I$5="Yes",('LA Data'!I$5-'LA Data'!I85)/'LA Data'!I$6, ('LA Data'!I85-'LA Data'!I$5)/'LA Data'!I$6))</f>
        <v>4.8356092739963677E-2</v>
      </c>
      <c r="J82" s="117">
        <f>IF('LA Data'!J85="","",IF(J$5="Yes",('LA Data'!J$5-'LA Data'!J85)/'LA Data'!J$6, ('LA Data'!J85-'LA Data'!J$5)/'LA Data'!J$6))</f>
        <v>1.3426626697543034</v>
      </c>
      <c r="K82" s="117">
        <f>IF('LA Data'!K85="","",IF(K$5="Yes",('LA Data'!K$5-'LA Data'!K85)/'LA Data'!K$6, ('LA Data'!K85-'LA Data'!K$5)/'LA Data'!K$6))</f>
        <v>0.13090043043258767</v>
      </c>
      <c r="L82" s="117">
        <f>IF('LA Data'!L85="","",IF(L$5="Yes",('LA Data'!L$5-'LA Data'!L85)/'LA Data'!L$6, ('LA Data'!L85-'LA Data'!L$5)/'LA Data'!L$6))</f>
        <v>1.3098526815938556</v>
      </c>
      <c r="M82" s="117">
        <f>IF('LA Data'!M85="","",IF(M$5="Yes",('LA Data'!M$5-'LA Data'!M85)/'LA Data'!M$6, ('LA Data'!M85-'LA Data'!M$5)/'LA Data'!M$6))</f>
        <v>-0.75372713559281301</v>
      </c>
      <c r="N82" s="117">
        <f>IF('LA Data'!N85="","",IF(N$5="Yes",('LA Data'!N$5-'LA Data'!N85)/'LA Data'!N$6, ('LA Data'!N85-'LA Data'!N$5)/'LA Data'!N$6))</f>
        <v>-0.72221312646172642</v>
      </c>
      <c r="O82" s="117">
        <f>IF('LA Data'!O85="","",IF(O$5="Yes",('LA Data'!O$5-'LA Data'!O85)/'LA Data'!O$6, ('LA Data'!O85-'LA Data'!O$5)/'LA Data'!O$6))</f>
        <v>-0.46186959887976559</v>
      </c>
      <c r="P82" s="117">
        <f>IF('LA Data'!P85="","",IF(P$5="Yes",('LA Data'!P$5-'LA Data'!P85)/'LA Data'!P$6, ('LA Data'!P85-'LA Data'!P$5)/'LA Data'!P$6))</f>
        <v>-0.93529631666922697</v>
      </c>
      <c r="Q82" s="117">
        <f>IF('LA Data'!R85="","",IF(Q$5="Yes",('LA Data'!R$5-'LA Data'!R85)/'LA Data'!R$6,('LA Data'!R85-'LA Data'!R$5)/'LA Data'!R$6))</f>
        <v>-0.89368490795411515</v>
      </c>
      <c r="R82" s="117">
        <f>IF('LA Data'!S85="","",IF(R$5="Yes",('LA Data'!S$5-'LA Data'!S85)/'LA Data'!S$6,('LA Data'!S85-'LA Data'!S$5)/'LA Data'!S$6))</f>
        <v>0.37826105539739197</v>
      </c>
      <c r="S82" s="117">
        <f>IF('LA Data'!T85="","",IF(S$5="Yes",('LA Data'!T$5-'LA Data'!T85)/'LA Data'!T$6,('LA Data'!T85-'LA Data'!T$5)/'LA Data'!T$6))</f>
        <v>0.32128541783321624</v>
      </c>
      <c r="T82" s="117">
        <f>IF('LA Data'!U85="","",IF(T$5="Yes",('LA Data'!U$5-'LA Data'!U85)/'LA Data'!U$6,('LA Data'!U85-'LA Data'!U$5)/'LA Data'!U$6))</f>
        <v>-0.36848448062643052</v>
      </c>
      <c r="U82" s="117">
        <f>IF('LA Data'!V85="","",IF(U$5="Yes",('LA Data'!V$5-'LA Data'!V85)/'LA Data'!V$6,('LA Data'!V85-'LA Data'!V$5)/'LA Data'!V$6))</f>
        <v>-1.1825864272029893</v>
      </c>
      <c r="V82" s="117">
        <f>IF('LA Data'!W85="","",IF(V$5="Yes",('LA Data'!W$5-'LA Data'!W85)/'LA Data'!W$6,('LA Data'!W85-'LA Data'!W$5)/'LA Data'!W$6))</f>
        <v>9.5025458714333114E-2</v>
      </c>
      <c r="W82" s="178">
        <f>IF('LA Data'!X85="","",IF(W$5="Yes",('LA Data'!X$5-'LA Data'!X85)/'LA Data'!X$6,('LA Data'!X85-'LA Data'!X$5)/'LA Data'!X$6))</f>
        <v>-0.14007030192498834</v>
      </c>
      <c r="X82" s="117">
        <f>IF('LA Data'!Y85="","",IF(X$5="Yes",('LA Data'!Y$5-'LA Data'!Y85)/'LA Data'!Y$6,('LA Data'!Y85-'LA Data'!Y$5)/'LA Data'!Y$6))</f>
        <v>0.60887384365252384</v>
      </c>
      <c r="Y82" s="117">
        <f>IF('LA Data'!Z85="","",IF(Y$5="Yes",('LA Data'!Z$5-'LA Data'!Z85)/'LA Data'!Z$6, ('LA Data'!Z85-'LA Data'!Z$5)/'LA Data'!Z$6))</f>
        <v>-1.6908318203565351</v>
      </c>
      <c r="Z82" s="117">
        <f>IF('LA Data'!AA85="","",IF(Z$5="Yes",('LA Data'!AA$5-'LA Data'!AA85)/'LA Data'!AA$6, ('LA Data'!AA85-'LA Data'!AA$5)/'LA Data'!AA$6))</f>
        <v>-1.385399970443586</v>
      </c>
    </row>
    <row r="83" spans="1:26" s="108" customFormat="1" ht="14.25" customHeight="1" x14ac:dyDescent="0.25">
      <c r="A83" s="108" t="s">
        <v>236</v>
      </c>
      <c r="B83" s="108" t="s">
        <v>237</v>
      </c>
      <c r="C83" s="117">
        <f>IF('LA Data'!C86="","",IF(C$5="Yes",('LA Data'!C$5-'LA Data'!C86)/'LA Data'!C$6, ('LA Data'!C86-'LA Data'!C$5)/'LA Data'!C$6))</f>
        <v>-0.54265855061838986</v>
      </c>
      <c r="D83" s="117">
        <f>IF('LA Data'!D86="","",IF(D$5="Yes",('LA Data'!D$5-'LA Data'!D86)/'LA Data'!D$6, ('LA Data'!D86-'LA Data'!D$5)/'LA Data'!D$6))</f>
        <v>-0.1178407060661618</v>
      </c>
      <c r="E83" s="117">
        <f>IF('LA Data'!E86="","",IF(E$5="Yes",('LA Data'!E$5-'LA Data'!E86)/'LA Data'!E$6, ('LA Data'!E86-'LA Data'!E$5)/'LA Data'!E$6))</f>
        <v>0.41651497092226514</v>
      </c>
      <c r="F83" s="117">
        <f>IF('LA Data'!F86="","",IF(F$5="Yes",('LA Data'!F$5-'LA Data'!F86)/'LA Data'!F$6, ('LA Data'!F86-'LA Data'!F$5)/'LA Data'!F$6))</f>
        <v>-0.27598517754034735</v>
      </c>
      <c r="G83" s="117">
        <f>IF('LA Data'!G86="","",IF(G$5="Yes",('LA Data'!G$5-'LA Data'!G86)/'LA Data'!G$6, ('LA Data'!G86-'LA Data'!G$5)/'LA Data'!G$6))</f>
        <v>-1.6367402025402227</v>
      </c>
      <c r="H83" s="117">
        <f>IF('LA Data'!H86="","",IF(H$5="Yes",('LA Data'!H$5-'LA Data'!H86)/'LA Data'!H$6, ('LA Data'!H86-'LA Data'!H$5)/'LA Data'!H$6))</f>
        <v>-0.81887996136424956</v>
      </c>
      <c r="I83" s="117">
        <f>IF('LA Data'!I86="","",IF(I$5="Yes",('LA Data'!I$5-'LA Data'!I86)/'LA Data'!I$6, ('LA Data'!I86-'LA Data'!I$5)/'LA Data'!I$6))</f>
        <v>-4.7252764217537283E-2</v>
      </c>
      <c r="J83" s="117">
        <f>IF('LA Data'!J86="","",IF(J$5="Yes",('LA Data'!J$5-'LA Data'!J86)/'LA Data'!J$6, ('LA Data'!J86-'LA Data'!J$5)/'LA Data'!J$6))</f>
        <v>-0.33685737986735537</v>
      </c>
      <c r="K83" s="117">
        <f>IF('LA Data'!K86="","",IF(K$5="Yes",('LA Data'!K$5-'LA Data'!K86)/'LA Data'!K$6, ('LA Data'!K86-'LA Data'!K$5)/'LA Data'!K$6))</f>
        <v>0.30723505271867813</v>
      </c>
      <c r="L83" s="117">
        <f>IF('LA Data'!L86="","",IF(L$5="Yes",('LA Data'!L$5-'LA Data'!L86)/'LA Data'!L$6, ('LA Data'!L86-'LA Data'!L$5)/'LA Data'!L$6))</f>
        <v>0.82551931535126355</v>
      </c>
      <c r="M83" s="117">
        <f>IF('LA Data'!M86="","",IF(M$5="Yes",('LA Data'!M$5-'LA Data'!M86)/'LA Data'!M$6, ('LA Data'!M86-'LA Data'!M$5)/'LA Data'!M$6))</f>
        <v>-0.66760584247861277</v>
      </c>
      <c r="N83" s="117">
        <f>IF('LA Data'!N86="","",IF(N$5="Yes",('LA Data'!N$5-'LA Data'!N86)/'LA Data'!N$6, ('LA Data'!N86-'LA Data'!N$5)/'LA Data'!N$6))</f>
        <v>-1.2908808832089143</v>
      </c>
      <c r="O83" s="117">
        <f>IF('LA Data'!O86="","",IF(O$5="Yes",('LA Data'!O$5-'LA Data'!O86)/'LA Data'!O$6, ('LA Data'!O86-'LA Data'!O$5)/'LA Data'!O$6))</f>
        <v>-1.5984655918677917</v>
      </c>
      <c r="P83" s="117">
        <f>IF('LA Data'!P86="","",IF(P$5="Yes",('LA Data'!P$5-'LA Data'!P86)/'LA Data'!P$6, ('LA Data'!P86-'LA Data'!P$5)/'LA Data'!P$6))</f>
        <v>-0.68751209073440422</v>
      </c>
      <c r="Q83" s="117">
        <f>IF('LA Data'!R86="","",IF(Q$5="Yes",('LA Data'!R$5-'LA Data'!R86)/'LA Data'!R$6,('LA Data'!R86-'LA Data'!R$5)/'LA Data'!R$6))</f>
        <v>-0.43027259194511996</v>
      </c>
      <c r="R83" s="117">
        <f>IF('LA Data'!S86="","",IF(R$5="Yes",('LA Data'!S$5-'LA Data'!S86)/'LA Data'!S$6,('LA Data'!S86-'LA Data'!S$5)/'LA Data'!S$6))</f>
        <v>-1.0415524222236587</v>
      </c>
      <c r="S83" s="117">
        <f>IF('LA Data'!T86="","",IF(S$5="Yes",('LA Data'!T$5-'LA Data'!T86)/'LA Data'!T$6,('LA Data'!T86-'LA Data'!T$5)/'LA Data'!T$6))</f>
        <v>0.67996970214278984</v>
      </c>
      <c r="T83" s="117">
        <f>IF('LA Data'!U86="","",IF(T$5="Yes",('LA Data'!U$5-'LA Data'!U86)/'LA Data'!U$6,('LA Data'!U86-'LA Data'!U$5)/'LA Data'!U$6))</f>
        <v>-0.53823613765456069</v>
      </c>
      <c r="U83" s="117">
        <f>IF('LA Data'!V86="","",IF(U$5="Yes",('LA Data'!V$5-'LA Data'!V86)/'LA Data'!V$6,('LA Data'!V86-'LA Data'!V$5)/'LA Data'!V$6))</f>
        <v>-1.194547372916597</v>
      </c>
      <c r="V83" s="117">
        <f>IF('LA Data'!W86="","",IF(V$5="Yes",('LA Data'!W$5-'LA Data'!W86)/'LA Data'!W$6,('LA Data'!W86-'LA Data'!W$5)/'LA Data'!W$6))</f>
        <v>5.1435798753630649E-2</v>
      </c>
      <c r="W83" s="178">
        <f>IF('LA Data'!X86="","",IF(W$5="Yes",('LA Data'!X$5-'LA Data'!X86)/'LA Data'!X$6,('LA Data'!X86-'LA Data'!X$5)/'LA Data'!X$6))</f>
        <v>-1.0195658820154496</v>
      </c>
      <c r="X83" s="117">
        <f>IF('LA Data'!Y86="","",IF(X$5="Yes",('LA Data'!Y$5-'LA Data'!Y86)/'LA Data'!Y$6,('LA Data'!Y86-'LA Data'!Y$5)/'LA Data'!Y$6))</f>
        <v>1.006720557802258</v>
      </c>
      <c r="Y83" s="117">
        <f>IF('LA Data'!Z86="","",IF(Y$5="Yes",('LA Data'!Z$5-'LA Data'!Z86)/'LA Data'!Z$6, ('LA Data'!Z86-'LA Data'!Z$5)/'LA Data'!Z$6))</f>
        <v>-1.8358016820618686</v>
      </c>
      <c r="Z83" s="117">
        <f>IF('LA Data'!AA86="","",IF(Z$5="Yes",('LA Data'!AA$5-'LA Data'!AA86)/'LA Data'!AA$6, ('LA Data'!AA86-'LA Data'!AA$5)/'LA Data'!AA$6))</f>
        <v>-1.4972460391015692</v>
      </c>
    </row>
    <row r="84" spans="1:26" s="108" customFormat="1" ht="14.25" customHeight="1" x14ac:dyDescent="0.25">
      <c r="A84" s="108" t="s">
        <v>238</v>
      </c>
      <c r="B84" s="108" t="s">
        <v>239</v>
      </c>
      <c r="C84" s="117">
        <f>IF('LA Data'!C87="","",IF(C$5="Yes",('LA Data'!C$5-'LA Data'!C87)/'LA Data'!C$6, ('LA Data'!C87-'LA Data'!C$5)/'LA Data'!C$6))</f>
        <v>-0.61966780567303803</v>
      </c>
      <c r="D84" s="117">
        <f>IF('LA Data'!D87="","",IF(D$5="Yes",('LA Data'!D$5-'LA Data'!D87)/'LA Data'!D$6, ('LA Data'!D87-'LA Data'!D$5)/'LA Data'!D$6))</f>
        <v>-0.39402986090862979</v>
      </c>
      <c r="E84" s="117">
        <f>IF('LA Data'!E87="","",IF(E$5="Yes",('LA Data'!E$5-'LA Data'!E87)/'LA Data'!E$6, ('LA Data'!E87-'LA Data'!E$5)/'LA Data'!E$6))</f>
        <v>-0.30622951589649294</v>
      </c>
      <c r="F84" s="117">
        <f>IF('LA Data'!F87="","",IF(F$5="Yes",('LA Data'!F$5-'LA Data'!F87)/'LA Data'!F$6, ('LA Data'!F87-'LA Data'!F$5)/'LA Data'!F$6))</f>
        <v>-0.81308207993922677</v>
      </c>
      <c r="G84" s="117">
        <f>IF('LA Data'!G87="","",IF(G$5="Yes",('LA Data'!G$5-'LA Data'!G87)/'LA Data'!G$6, ('LA Data'!G87-'LA Data'!G$5)/'LA Data'!G$6))</f>
        <v>-0.76665085547644929</v>
      </c>
      <c r="H84" s="117">
        <f>IF('LA Data'!H87="","",IF(H$5="Yes",('LA Data'!H$5-'LA Data'!H87)/'LA Data'!H$6, ('LA Data'!H87-'LA Data'!H$5)/'LA Data'!H$6))</f>
        <v>-0.59000328409562686</v>
      </c>
      <c r="I84" s="117">
        <f>IF('LA Data'!I87="","",IF(I$5="Yes",('LA Data'!I$5-'LA Data'!I87)/'LA Data'!I$6, ('LA Data'!I87-'LA Data'!I$5)/'LA Data'!I$6))</f>
        <v>-0.29310411067968223</v>
      </c>
      <c r="J84" s="117">
        <f>IF('LA Data'!J87="","",IF(J$5="Yes",('LA Data'!J$5-'LA Data'!J87)/'LA Data'!J$6, ('LA Data'!J87-'LA Data'!J$5)/'LA Data'!J$6))</f>
        <v>1.2290109370731401</v>
      </c>
      <c r="K84" s="117">
        <f>IF('LA Data'!K87="","",IF(K$5="Yes",('LA Data'!K$5-'LA Data'!K87)/'LA Data'!K$6, ('LA Data'!K87-'LA Data'!K$5)/'LA Data'!K$6))</f>
        <v>-0.13510190290537083</v>
      </c>
      <c r="L84" s="117">
        <f>IF('LA Data'!L87="","",IF(L$5="Yes",('LA Data'!L$5-'LA Data'!L87)/'LA Data'!L$6, ('LA Data'!L87-'LA Data'!L$5)/'LA Data'!L$6))</f>
        <v>-0.46603632796231415</v>
      </c>
      <c r="M84" s="117">
        <f>IF('LA Data'!M87="","",IF(M$5="Yes",('LA Data'!M$5-'LA Data'!M87)/'LA Data'!M$6, ('LA Data'!M87-'LA Data'!M$5)/'LA Data'!M$6))</f>
        <v>-0.44885351093258652</v>
      </c>
      <c r="N84" s="117">
        <f>IF('LA Data'!N87="","",IF(N$5="Yes",('LA Data'!N$5-'LA Data'!N87)/'LA Data'!N$6, ('LA Data'!N87-'LA Data'!N$5)/'LA Data'!N$6))</f>
        <v>-0.98941232059472217</v>
      </c>
      <c r="O84" s="117">
        <f>IF('LA Data'!O87="","",IF(O$5="Yes",('LA Data'!O$5-'LA Data'!O87)/'LA Data'!O$6, ('LA Data'!O87-'LA Data'!O$5)/'LA Data'!O$6))</f>
        <v>-1.2378067731610642</v>
      </c>
      <c r="P84" s="117">
        <f>IF('LA Data'!P87="","",IF(P$5="Yes",('LA Data'!P$5-'LA Data'!P87)/'LA Data'!P$6, ('LA Data'!P87-'LA Data'!P$5)/'LA Data'!P$6))</f>
        <v>-0.50455513321276257</v>
      </c>
      <c r="Q84" s="117">
        <f>IF('LA Data'!R87="","",IF(Q$5="Yes",('LA Data'!R$5-'LA Data'!R87)/'LA Data'!R$6,('LA Data'!R87-'LA Data'!R$5)/'LA Data'!R$6))</f>
        <v>-0.36757190328544398</v>
      </c>
      <c r="R84" s="117">
        <f>IF('LA Data'!S87="","",IF(R$5="Yes",('LA Data'!S$5-'LA Data'!S87)/'LA Data'!S$6,('LA Data'!S87-'LA Data'!S$5)/'LA Data'!S$6))</f>
        <v>-0.59621645561086234</v>
      </c>
      <c r="S84" s="117">
        <f>IF('LA Data'!T87="","",IF(S$5="Yes",('LA Data'!T$5-'LA Data'!T87)/'LA Data'!T$6,('LA Data'!T87-'LA Data'!T$5)/'LA Data'!T$6))</f>
        <v>0.40029517902917711</v>
      </c>
      <c r="T84" s="117">
        <f>IF('LA Data'!U87="","",IF(T$5="Yes",('LA Data'!U$5-'LA Data'!U87)/'LA Data'!U$6,('LA Data'!U87-'LA Data'!U$5)/'LA Data'!U$6))</f>
        <v>-0.19229050416624405</v>
      </c>
      <c r="U84" s="117">
        <f>IF('LA Data'!V87="","",IF(U$5="Yes",('LA Data'!V$5-'LA Data'!V87)/'LA Data'!V$6,('LA Data'!V87-'LA Data'!V$5)/'LA Data'!V$6))</f>
        <v>-0.20446690810038057</v>
      </c>
      <c r="V84" s="117">
        <f>IF('LA Data'!W87="","",IF(V$5="Yes",('LA Data'!W$5-'LA Data'!W87)/'LA Data'!W$6,('LA Data'!W87-'LA Data'!W$5)/'LA Data'!W$6))</f>
        <v>-1.1472798501656702</v>
      </c>
      <c r="W84" s="178">
        <f>IF('LA Data'!X87="","",IF(W$5="Yes",('LA Data'!X$5-'LA Data'!X87)/'LA Data'!X$6,('LA Data'!X87-'LA Data'!X$5)/'LA Data'!X$6))</f>
        <v>2.2585797126757412</v>
      </c>
      <c r="X84" s="117">
        <f>IF('LA Data'!Y87="","",IF(X$5="Yes",('LA Data'!Y$5-'LA Data'!Y87)/'LA Data'!Y$6,('LA Data'!Y87-'LA Data'!Y$5)/'LA Data'!Y$6))</f>
        <v>-0.36350942755730042</v>
      </c>
      <c r="Y84" s="117">
        <f>IF('LA Data'!Z87="","",IF(Y$5="Yes",('LA Data'!Z$5-'LA Data'!Z87)/'LA Data'!Z$6, ('LA Data'!Z87-'LA Data'!Z$5)/'LA Data'!Z$6))</f>
        <v>-1.2559222352405346</v>
      </c>
      <c r="Z84" s="117">
        <f>IF('LA Data'!AA87="","",IF(Z$5="Yes",('LA Data'!AA$5-'LA Data'!AA87)/'LA Data'!AA$6, ('LA Data'!AA87-'LA Data'!AA$5)/'LA Data'!AA$6))</f>
        <v>-1.1244258102416189</v>
      </c>
    </row>
    <row r="85" spans="1:26" s="108" customFormat="1" ht="14.25" customHeight="1" x14ac:dyDescent="0.25">
      <c r="A85" s="108" t="s">
        <v>240</v>
      </c>
      <c r="B85" s="108" t="s">
        <v>241</v>
      </c>
      <c r="C85" s="117">
        <f>IF('LA Data'!C88="","",IF(C$5="Yes",('LA Data'!C$5-'LA Data'!C88)/'LA Data'!C$6, ('LA Data'!C88-'LA Data'!C$5)/'LA Data'!C$6))</f>
        <v>-0.85069557083696223</v>
      </c>
      <c r="D85" s="117">
        <f>IF('LA Data'!D88="","",IF(D$5="Yes",('LA Data'!D$5-'LA Data'!D88)/'LA Data'!D$6, ('LA Data'!D88-'LA Data'!D$5)/'LA Data'!D$6))</f>
        <v>-0.87736088188294425</v>
      </c>
      <c r="E85" s="117">
        <f>IF('LA Data'!E88="","",IF(E$5="Yes",('LA Data'!E$5-'LA Data'!E88)/'LA Data'!E$6, ('LA Data'!E88-'LA Data'!E$5)/'LA Data'!E$6))</f>
        <v>-1.5911086035742883</v>
      </c>
      <c r="F85" s="117">
        <f>IF('LA Data'!F88="","",IF(F$5="Yes",('LA Data'!F$5-'LA Data'!F88)/'LA Data'!F$6, ('LA Data'!F88-'LA Data'!F$5)/'LA Data'!F$6))</f>
        <v>-0.56519120190897509</v>
      </c>
      <c r="G85" s="117">
        <f>IF('LA Data'!G88="","",IF(G$5="Yes",('LA Data'!G$5-'LA Data'!G88)/'LA Data'!G$6, ('LA Data'!G88-'LA Data'!G$5)/'LA Data'!G$6))</f>
        <v>-1.4420679223339241</v>
      </c>
      <c r="H85" s="117">
        <f>IF('LA Data'!H88="","",IF(H$5="Yes",('LA Data'!H$5-'LA Data'!H88)/'LA Data'!H$6, ('LA Data'!H88-'LA Data'!H$5)/'LA Data'!H$6))</f>
        <v>-0.57414054408691206</v>
      </c>
      <c r="I85" s="117">
        <f>IF('LA Data'!I88="","",IF(I$5="Yes",('LA Data'!I$5-'LA Data'!I88)/'LA Data'!I$6, ('LA Data'!I88-'LA Data'!I$5)/'LA Data'!I$6))</f>
        <v>-0.79846521174075835</v>
      </c>
      <c r="J85" s="117">
        <f>IF('LA Data'!J88="","",IF(J$5="Yes",('LA Data'!J$5-'LA Data'!J88)/'LA Data'!J$6, ('LA Data'!J88-'LA Data'!J$5)/'LA Data'!J$6))</f>
        <v>-1.0145584525217088</v>
      </c>
      <c r="K85" s="117">
        <f>IF('LA Data'!K88="","",IF(K$5="Yes",('LA Data'!K$5-'LA Data'!K88)/'LA Data'!K$6, ('LA Data'!K88-'LA Data'!K$5)/'LA Data'!K$6))</f>
        <v>8.3537282642803995E-2</v>
      </c>
      <c r="L85" s="117">
        <f>IF('LA Data'!L88="","",IF(L$5="Yes",('LA Data'!L$5-'LA Data'!L88)/'LA Data'!L$6, ('LA Data'!L88-'LA Data'!L$5)/'LA Data'!L$6))</f>
        <v>0.55644522299426802</v>
      </c>
      <c r="M85" s="117">
        <f>IF('LA Data'!M88="","",IF(M$5="Yes",('LA Data'!M$5-'LA Data'!M88)/'LA Data'!M$6, ('LA Data'!M88-'LA Data'!M$5)/'LA Data'!M$6))</f>
        <v>-0.15055127517158071</v>
      </c>
      <c r="N85" s="117">
        <f>IF('LA Data'!N88="","",IF(N$5="Yes",('LA Data'!N$5-'LA Data'!N88)/'LA Data'!N$6, ('LA Data'!N88-'LA Data'!N$5)/'LA Data'!N$6))</f>
        <v>-0.81473693231916144</v>
      </c>
      <c r="O85" s="117">
        <f>IF('LA Data'!O88="","",IF(O$5="Yes",('LA Data'!O$5-'LA Data'!O88)/'LA Data'!O$6, ('LA Data'!O88-'LA Data'!O$5)/'LA Data'!O$6))</f>
        <v>-1.145467370745217</v>
      </c>
      <c r="P85" s="117">
        <f>IF('LA Data'!P88="","",IF(P$5="Yes",('LA Data'!P$5-'LA Data'!P88)/'LA Data'!P$6, ('LA Data'!P88-'LA Data'!P$5)/'LA Data'!P$6))</f>
        <v>0.34972420387647979</v>
      </c>
      <c r="Q85" s="117">
        <f>IF('LA Data'!R88="","",IF(Q$5="Yes",('LA Data'!R$5-'LA Data'!R88)/'LA Data'!R$6,('LA Data'!R88-'LA Data'!R$5)/'LA Data'!R$6))</f>
        <v>-0.41551954297434046</v>
      </c>
      <c r="R85" s="117">
        <f>IF('LA Data'!S88="","",IF(R$5="Yes",('LA Data'!S$5-'LA Data'!S88)/'LA Data'!S$6,('LA Data'!S88-'LA Data'!S$5)/'LA Data'!S$6))</f>
        <v>0.73777674644233027</v>
      </c>
      <c r="S85" s="117">
        <f>IF('LA Data'!T88="","",IF(S$5="Yes",('LA Data'!T$5-'LA Data'!T88)/'LA Data'!T$6,('LA Data'!T88-'LA Data'!T$5)/'LA Data'!T$6))</f>
        <v>0.95623630374925206</v>
      </c>
      <c r="T85" s="117">
        <f>IF('LA Data'!U88="","",IF(T$5="Yes",('LA Data'!U$5-'LA Data'!U88)/'LA Data'!U$6,('LA Data'!U88-'LA Data'!U$5)/'LA Data'!U$6))</f>
        <v>0.4246860908068481</v>
      </c>
      <c r="U85" s="117">
        <f>IF('LA Data'!V88="","",IF(U$5="Yes",('LA Data'!V$5-'LA Data'!V88)/'LA Data'!V$6,('LA Data'!V88-'LA Data'!V$5)/'LA Data'!V$6))</f>
        <v>0.51784361954624214</v>
      </c>
      <c r="V85" s="117">
        <f>IF('LA Data'!W88="","",IF(V$5="Yes",('LA Data'!W$5-'LA Data'!W88)/'LA Data'!W$6,('LA Data'!W88-'LA Data'!W$5)/'LA Data'!W$6))</f>
        <v>0.98861348790871983</v>
      </c>
      <c r="W85" s="178">
        <f>IF('LA Data'!X88="","",IF(W$5="Yes",('LA Data'!X$5-'LA Data'!X88)/'LA Data'!X$6,('LA Data'!X88-'LA Data'!X$5)/'LA Data'!X$6))</f>
        <v>-1.0195658820154496</v>
      </c>
      <c r="X85" s="117">
        <f>IF('LA Data'!Y88="","",IF(X$5="Yes",('LA Data'!Y$5-'LA Data'!Y88)/'LA Data'!Y$6,('LA Data'!Y88-'LA Data'!Y$5)/'LA Data'!Y$6))</f>
        <v>-1.3062854642040094</v>
      </c>
      <c r="Y85" s="117">
        <f>IF('LA Data'!Z88="","",IF(Y$5="Yes",('LA Data'!Z$5-'LA Data'!Z88)/'LA Data'!Z$6, ('LA Data'!Z88-'LA Data'!Z$5)/'LA Data'!Z$6))</f>
        <v>-0.38610306500853547</v>
      </c>
      <c r="Z85" s="117">
        <f>IF('LA Data'!AA88="","",IF(Z$5="Yes",('LA Data'!AA$5-'LA Data'!AA88)/'LA Data'!AA$6, ('LA Data'!AA88-'LA Data'!AA$5)/'LA Data'!AA$6))</f>
        <v>-1.0125797415836326</v>
      </c>
    </row>
    <row r="86" spans="1:26" s="108" customFormat="1" ht="14.25" customHeight="1" x14ac:dyDescent="0.25">
      <c r="A86" s="108" t="s">
        <v>242</v>
      </c>
      <c r="B86" s="108" t="s">
        <v>243</v>
      </c>
      <c r="C86" s="117">
        <f>IF('LA Data'!C89="","",IF(C$5="Yes",('LA Data'!C$5-'LA Data'!C89)/'LA Data'!C$6, ('LA Data'!C89-'LA Data'!C$5)/'LA Data'!C$6))</f>
        <v>-0.3116307854544656</v>
      </c>
      <c r="D86" s="117">
        <f>IF('LA Data'!D89="","",IF(D$5="Yes",('LA Data'!D$5-'LA Data'!D89)/'LA Data'!D$6, ('LA Data'!D89-'LA Data'!D$5)/'LA Data'!D$6))</f>
        <v>2.0253871355075278E-2</v>
      </c>
      <c r="E86" s="117">
        <f>IF('LA Data'!E89="","",IF(E$5="Yes",('LA Data'!E$5-'LA Data'!E89)/'LA Data'!E$6, ('LA Data'!E89-'LA Data'!E$5)/'LA Data'!E$6))</f>
        <v>-6.5314686956911686E-2</v>
      </c>
      <c r="F86" s="117">
        <f>IF('LA Data'!F89="","",IF(F$5="Yes",('LA Data'!F$5-'LA Data'!F89)/'LA Data'!F$6, ('LA Data'!F89-'LA Data'!F$5)/'LA Data'!F$6))</f>
        <v>-0.234670031201973</v>
      </c>
      <c r="G86" s="117">
        <f>IF('LA Data'!G89="","",IF(G$5="Yes",('LA Data'!G$5-'LA Data'!G89)/'LA Data'!G$6, ('LA Data'!G89-'LA Data'!G$5)/'LA Data'!G$6))</f>
        <v>3.5814126199481967E-2</v>
      </c>
      <c r="H86" s="117">
        <f>IF('LA Data'!H89="","",IF(H$5="Yes",('LA Data'!H$5-'LA Data'!H89)/'LA Data'!H$6, ('LA Data'!H89-'LA Data'!H$5)/'LA Data'!H$6))</f>
        <v>9.4360641994707617E-2</v>
      </c>
      <c r="I86" s="117">
        <f>IF('LA Data'!I89="","",IF(I$5="Yes",('LA Data'!I$5-'LA Data'!I89)/'LA Data'!I$6, ('LA Data'!I89-'LA Data'!I$5)/'LA Data'!I$6))</f>
        <v>-8.8227988627894841E-2</v>
      </c>
      <c r="J86" s="117">
        <f>IF('LA Data'!J89="","",IF(J$5="Yes",('LA Data'!J$5-'LA Data'!J89)/'LA Data'!J$6, ('LA Data'!J89-'LA Data'!J$5)/'LA Data'!J$6))</f>
        <v>-0.92195333700372317</v>
      </c>
      <c r="K86" s="117">
        <f>IF('LA Data'!K89="","",IF(K$5="Yes",('LA Data'!K$5-'LA Data'!K89)/'LA Data'!K$6, ('LA Data'!K89-'LA Data'!K$5)/'LA Data'!K$6))</f>
        <v>0.12999526389913774</v>
      </c>
      <c r="L86" s="117">
        <f>IF('LA Data'!L89="","",IF(L$5="Yes",('LA Data'!L$5-'LA Data'!L89)/'LA Data'!L$6, ('LA Data'!L89-'LA Data'!L$5)/'LA Data'!L$6))</f>
        <v>0.61026004146566792</v>
      </c>
      <c r="M86" s="117">
        <f>IF('LA Data'!M89="","",IF(M$5="Yes",('LA Data'!M$5-'LA Data'!M89)/'LA Data'!M$6, ('LA Data'!M89-'LA Data'!M$5)/'LA Data'!M$6))</f>
        <v>-0.56633027043728656</v>
      </c>
      <c r="N86" s="117">
        <f>IF('LA Data'!N89="","",IF(N$5="Yes",('LA Data'!N$5-'LA Data'!N89)/'LA Data'!N$6, ('LA Data'!N89-'LA Data'!N$5)/'LA Data'!N$6))</f>
        <v>-0.37713154144731625</v>
      </c>
      <c r="O86" s="117">
        <f>IF('LA Data'!O89="","",IF(O$5="Yes",('LA Data'!O$5-'LA Data'!O89)/'LA Data'!O$6, ('LA Data'!O89-'LA Data'!O$5)/'LA Data'!O$6))</f>
        <v>-0.45171891736901099</v>
      </c>
      <c r="P86" s="117">
        <f>IF('LA Data'!P89="","",IF(P$5="Yes",('LA Data'!P$5-'LA Data'!P89)/'LA Data'!P$6, ('LA Data'!P89-'LA Data'!P$5)/'LA Data'!P$6))</f>
        <v>-0.13143818834579113</v>
      </c>
      <c r="Q86" s="117">
        <f>IF('LA Data'!R89="","",IF(Q$5="Yes",('LA Data'!R$5-'LA Data'!R89)/'LA Data'!R$6,('LA Data'!R89-'LA Data'!R$5)/'LA Data'!R$6))</f>
        <v>-0.54771912910486742</v>
      </c>
      <c r="R86" s="117">
        <f>IF('LA Data'!S89="","",IF(R$5="Yes",('LA Data'!S$5-'LA Data'!S89)/'LA Data'!S$6,('LA Data'!S89-'LA Data'!S$5)/'LA Data'!S$6))</f>
        <v>-0.72632243172888644</v>
      </c>
      <c r="S86" s="117">
        <f>IF('LA Data'!T89="","",IF(S$5="Yes",('LA Data'!T$5-'LA Data'!T89)/'LA Data'!T$6,('LA Data'!T89-'LA Data'!T$5)/'LA Data'!T$6))</f>
        <v>1.4586749891996917</v>
      </c>
      <c r="T86" s="117">
        <f>IF('LA Data'!U89="","",IF(T$5="Yes",('LA Data'!U$5-'LA Data'!U89)/'LA Data'!U$6,('LA Data'!U89-'LA Data'!U$5)/'LA Data'!U$6))</f>
        <v>0.4760104261401768</v>
      </c>
      <c r="U86" s="117">
        <f>IF('LA Data'!V89="","",IF(U$5="Yes",('LA Data'!V$5-'LA Data'!V89)/'LA Data'!V$6,('LA Data'!V89-'LA Data'!V$5)/'LA Data'!V$6))</f>
        <v>-0.15091740672294104</v>
      </c>
      <c r="V86" s="117">
        <f>IF('LA Data'!W89="","",IF(V$5="Yes",('LA Data'!W$5-'LA Data'!W89)/'LA Data'!W$6,('LA Data'!W89-'LA Data'!W$5)/'LA Data'!W$6))</f>
        <v>0.1822047786357365</v>
      </c>
      <c r="W86" s="178">
        <f>IF('LA Data'!X89="","",IF(W$5="Yes",('LA Data'!X$5-'LA Data'!X89)/'LA Data'!X$6,('LA Data'!X89-'LA Data'!X$5)/'LA Data'!X$6))</f>
        <v>-0.3568370845460328</v>
      </c>
      <c r="X86" s="117">
        <f>IF('LA Data'!Y89="","",IF(X$5="Yes",('LA Data'!Y$5-'LA Data'!Y89)/'LA Data'!Y$6,('LA Data'!Y89-'LA Data'!Y$5)/'LA Data'!Y$6))</f>
        <v>0.31570038360487473</v>
      </c>
      <c r="Y86" s="117">
        <f>IF('LA Data'!Z89="","",IF(Y$5="Yes",('LA Data'!Z$5-'LA Data'!Z89)/'LA Data'!Z$6, ('LA Data'!Z89-'LA Data'!Z$5)/'LA Data'!Z$6))</f>
        <v>0.48371610522346531</v>
      </c>
      <c r="Z86" s="117">
        <f>IF('LA Data'!AA89="","",IF(Z$5="Yes",('LA Data'!AA$5-'LA Data'!AA89)/'LA Data'!AA$6, ('LA Data'!AA89-'LA Data'!AA$5)/'LA Data'!AA$6))</f>
        <v>-0.19237523809174026</v>
      </c>
    </row>
    <row r="87" spans="1:26" s="108" customFormat="1" ht="14.25" customHeight="1" x14ac:dyDescent="0.25">
      <c r="A87" s="108" t="s">
        <v>244</v>
      </c>
      <c r="B87" s="108" t="s">
        <v>245</v>
      </c>
      <c r="C87" s="117">
        <f>IF('LA Data'!C90="","",IF(C$5="Yes",('LA Data'!C$5-'LA Data'!C90)/'LA Data'!C$6, ('LA Data'!C90-'LA Data'!C$5)/'LA Data'!C$6))</f>
        <v>-1.6977973764380381</v>
      </c>
      <c r="D87" s="117">
        <f>IF('LA Data'!D90="","",IF(D$5="Yes",('LA Data'!D$5-'LA Data'!D90)/'LA Data'!D$6, ('LA Data'!D90-'LA Data'!D$5)/'LA Data'!D$6))</f>
        <v>-0.73926630446171326</v>
      </c>
      <c r="E87" s="117">
        <f>IF('LA Data'!E90="","",IF(E$5="Yes",('LA Data'!E$5-'LA Data'!E90)/'LA Data'!E$6, ('LA Data'!E90-'LA Data'!E$5)/'LA Data'!E$6))</f>
        <v>-0.38653445887636051</v>
      </c>
      <c r="F87" s="117">
        <f>IF('LA Data'!F90="","",IF(F$5="Yes",('LA Data'!F$5-'LA Data'!F90)/'LA Data'!F$6, ('LA Data'!F90-'LA Data'!F$5)/'LA Data'!F$6))</f>
        <v>5.4535993166652967E-2</v>
      </c>
      <c r="G87" s="117">
        <f>IF('LA Data'!G90="","",IF(G$5="Yes",('LA Data'!G$5-'LA Data'!G90)/'LA Data'!G$6, ('LA Data'!G90-'LA Data'!G$5)/'LA Data'!G$6))</f>
        <v>-1.825824181269144</v>
      </c>
      <c r="H87" s="117">
        <f>IF('LA Data'!H90="","",IF(H$5="Yes",('LA Data'!H$5-'LA Data'!H90)/'LA Data'!H$6, ('LA Data'!H90-'LA Data'!H$5)/'LA Data'!H$6))</f>
        <v>-0.23649079247280652</v>
      </c>
      <c r="I87" s="117">
        <f>IF('LA Data'!I90="","",IF(I$5="Yes",('LA Data'!I$5-'LA Data'!I90)/'LA Data'!I$6, ('LA Data'!I90-'LA Data'!I$5)/'LA Data'!I$6))</f>
        <v>-0.79846521174075835</v>
      </c>
      <c r="J87" s="117">
        <f>IF('LA Data'!J90="","",IF(J$5="Yes",('LA Data'!J$5-'LA Data'!J90)/'LA Data'!J$6, ('LA Data'!J90-'LA Data'!J$5)/'LA Data'!J$6))</f>
        <v>-0.3579039970305336</v>
      </c>
      <c r="K87" s="117">
        <f>IF('LA Data'!K90="","",IF(K$5="Yes",('LA Data'!K$5-'LA Data'!K90)/'LA Data'!K$6, ('LA Data'!K90-'LA Data'!K$5)/'LA Data'!K$6))</f>
        <v>-0.32116321633375639</v>
      </c>
      <c r="L87" s="117">
        <f>IF('LA Data'!L90="","",IF(L$5="Yes",('LA Data'!L$5-'LA Data'!L90)/'LA Data'!L$6, ('LA Data'!L90-'LA Data'!L$5)/'LA Data'!L$6))</f>
        <v>0.34118594910867239</v>
      </c>
      <c r="M87" s="117">
        <f>IF('LA Data'!M90="","",IF(M$5="Yes",('LA Data'!M$5-'LA Data'!M90)/'LA Data'!M$6, ('LA Data'!M90-'LA Data'!M$5)/'LA Data'!M$6))</f>
        <v>-1.6316118733369567</v>
      </c>
      <c r="N87" s="117">
        <f>IF('LA Data'!N90="","",IF(N$5="Yes",('LA Data'!N$5-'LA Data'!N90)/'LA Data'!N$6, ('LA Data'!N90-'LA Data'!N$5)/'LA Data'!N$6))</f>
        <v>-1.5694194631659664</v>
      </c>
      <c r="O87" s="117">
        <f>IF('LA Data'!O90="","",IF(O$5="Yes",('LA Data'!O$5-'LA Data'!O90)/'LA Data'!O$6, ('LA Data'!O90-'LA Data'!O$5)/'LA Data'!O$6))</f>
        <v>-1.9873212130069071</v>
      </c>
      <c r="P87" s="117">
        <f>IF('LA Data'!P90="","",IF(P$5="Yes",('LA Data'!P$5-'LA Data'!P90)/'LA Data'!P$6, ('LA Data'!P90-'LA Data'!P$5)/'LA Data'!P$6))</f>
        <v>-0.46998059005906617</v>
      </c>
      <c r="Q87" s="117">
        <f>IF('LA Data'!R90="","",IF(Q$5="Yes",('LA Data'!R$5-'LA Data'!R90)/'LA Data'!R$6,('LA Data'!R90-'LA Data'!R$5)/'LA Data'!R$6))</f>
        <v>-0.56076211251660268</v>
      </c>
      <c r="R87" s="117"/>
      <c r="S87" s="117">
        <f>IF('LA Data'!T90="","",IF(S$5="Yes",('LA Data'!T$5-'LA Data'!T90)/'LA Data'!T$6,('LA Data'!T90-'LA Data'!T$5)/'LA Data'!T$6))</f>
        <v>1.4992690149466104</v>
      </c>
      <c r="T87" s="117">
        <f>IF('LA Data'!U90="","",IF(T$5="Yes",('LA Data'!U$5-'LA Data'!U90)/'LA Data'!U$6,('LA Data'!U90-'LA Data'!U$5)/'LA Data'!U$6))</f>
        <v>0.37406083946812435</v>
      </c>
      <c r="U87" s="117">
        <f>IF('LA Data'!V90="","",IF(U$5="Yes",('LA Data'!V$5-'LA Data'!V90)/'LA Data'!V$6,('LA Data'!V90-'LA Data'!V$5)/'LA Data'!V$6))</f>
        <v>-1.0403249689351524</v>
      </c>
      <c r="V87" s="117">
        <f>IF('LA Data'!W90="","",IF(V$5="Yes",('LA Data'!W$5-'LA Data'!W90)/'LA Data'!W$6,('LA Data'!W90-'LA Data'!W$5)/'LA Data'!W$6))</f>
        <v>0.42194790841959701</v>
      </c>
      <c r="W87" s="178">
        <f>IF('LA Data'!X90="","",IF(W$5="Yes",('LA Data'!X$5-'LA Data'!X90)/'LA Data'!X$6,('LA Data'!X90-'LA Data'!X$5)/'LA Data'!X$6))</f>
        <v>-1.0195658820154496</v>
      </c>
      <c r="X87" s="117">
        <f>IF('LA Data'!Y90="","",IF(X$5="Yes",('LA Data'!Y$5-'LA Data'!Y90)/'LA Data'!Y$6,('LA Data'!Y90-'LA Data'!Y$5)/'LA Data'!Y$6))</f>
        <v>0.21358272569991099</v>
      </c>
      <c r="Y87" s="117">
        <f>IF('LA Data'!Z90="","",IF(Y$5="Yes",('LA Data'!Z$5-'LA Data'!Z90)/'LA Data'!Z$6, ('LA Data'!Z90-'LA Data'!Z$5)/'LA Data'!Z$6))</f>
        <v>-1.6183468895038684</v>
      </c>
      <c r="Z87" s="117">
        <f>IF('LA Data'!AA90="","",IF(Z$5="Yes",('LA Data'!AA$5-'LA Data'!AA90)/'LA Data'!AA$6, ('LA Data'!AA90-'LA Data'!AA$5)/'LA Data'!AA$6))</f>
        <v>-1.0498617644696269</v>
      </c>
    </row>
    <row r="88" spans="1:26" s="108" customFormat="1" ht="14.25" customHeight="1" x14ac:dyDescent="0.25">
      <c r="A88" s="108" t="s">
        <v>246</v>
      </c>
      <c r="B88" s="108" t="s">
        <v>247</v>
      </c>
      <c r="C88" s="117">
        <f>IF('LA Data'!C91="","",IF(C$5="Yes",('LA Data'!C$5-'LA Data'!C91)/'LA Data'!C$6, ('LA Data'!C91-'LA Data'!C$5)/'LA Data'!C$6))</f>
        <v>-0.61966780567303803</v>
      </c>
      <c r="D88" s="117">
        <f>IF('LA Data'!D91="","",IF(D$5="Yes",('LA Data'!D$5-'LA Data'!D91)/'LA Data'!D$6, ('LA Data'!D91-'LA Data'!D$5)/'LA Data'!D$6))</f>
        <v>-0.25593528348739275</v>
      </c>
      <c r="E88" s="117">
        <f>IF('LA Data'!E91="","",IF(E$5="Yes",('LA Data'!E$5-'LA Data'!E91)/'LA Data'!E$6, ('LA Data'!E91-'LA Data'!E$5)/'LA Data'!E$6))</f>
        <v>-6.5314686956911686E-2</v>
      </c>
      <c r="F88" s="117">
        <f>IF('LA Data'!F91="","",IF(F$5="Yes",('LA Data'!F$5-'LA Data'!F91)/'LA Data'!F$6, ('LA Data'!F91-'LA Data'!F$5)/'LA Data'!F$6))</f>
        <v>-2.8094299510097568E-2</v>
      </c>
      <c r="G88" s="117">
        <f>IF('LA Data'!G91="","",IF(G$5="Yes",('LA Data'!G$5-'LA Data'!G91)/'LA Data'!G$6, ('LA Data'!G91-'LA Data'!G$5)/'LA Data'!G$6))</f>
        <v>-1.7146209596618511</v>
      </c>
      <c r="H88" s="117">
        <f>IF('LA Data'!H91="","",IF(H$5="Yes",('LA Data'!H$5-'LA Data'!H91)/'LA Data'!H$6, ('LA Data'!H91-'LA Data'!H$5)/'LA Data'!H$6))</f>
        <v>-0.65798645556155499</v>
      </c>
      <c r="I88" s="117">
        <f>IF('LA Data'!I91="","",IF(I$5="Yes",('LA Data'!I$5-'LA Data'!I91)/'LA Data'!I$6, ('LA Data'!I91-'LA Data'!I$5)/'LA Data'!I$6))</f>
        <v>-0.82578202801433009</v>
      </c>
      <c r="J88" s="117">
        <f>IF('LA Data'!J91="","",IF(J$5="Yes",('LA Data'!J$5-'LA Data'!J91)/'LA Data'!J$6, ('LA Data'!J91-'LA Data'!J$5)/'LA Data'!J$6))</f>
        <v>-0.97667454162798728</v>
      </c>
      <c r="K88" s="117">
        <f>IF('LA Data'!K91="","",IF(K$5="Yes",('LA Data'!K$5-'LA Data'!K91)/'LA Data'!K$6, ('LA Data'!K91-'LA Data'!K$5)/'LA Data'!K$6))</f>
        <v>-0.24954479369569393</v>
      </c>
      <c r="L88" s="117">
        <f>IF('LA Data'!L91="","",IF(L$5="Yes",('LA Data'!L$5-'LA Data'!L91)/'LA Data'!L$6, ('LA Data'!L91-'LA Data'!L$5)/'LA Data'!L$6))</f>
        <v>7.2111856751676889E-2</v>
      </c>
      <c r="M88" s="117">
        <f>IF('LA Data'!M91="","",IF(M$5="Yes",('LA Data'!M$5-'LA Data'!M91)/'LA Data'!M$6, ('LA Data'!M91-'LA Data'!M$5)/'LA Data'!M$6))</f>
        <v>-1.1256852395927792</v>
      </c>
      <c r="N88" s="117">
        <f>IF('LA Data'!N91="","",IF(N$5="Yes",('LA Data'!N$5-'LA Data'!N91)/'LA Data'!N$6, ('LA Data'!N91-'LA Data'!N$5)/'LA Data'!N$6))</f>
        <v>-0.97487139002230982</v>
      </c>
      <c r="O88" s="117">
        <f>IF('LA Data'!O91="","",IF(O$5="Yes",('LA Data'!O$5-'LA Data'!O91)/'LA Data'!O$6, ('LA Data'!O91-'LA Data'!O$5)/'LA Data'!O$6))</f>
        <v>-1.8010231527157479</v>
      </c>
      <c r="P88" s="117">
        <f>IF('LA Data'!P91="","",IF(P$5="Yes",('LA Data'!P$5-'LA Data'!P91)/'LA Data'!P$6, ('LA Data'!P91-'LA Data'!P$5)/'LA Data'!P$6))</f>
        <v>-0.70479936231125295</v>
      </c>
      <c r="Q88" s="117">
        <f>IF('LA Data'!R91="","",IF(Q$5="Yes",('LA Data'!R$5-'LA Data'!R91)/'LA Data'!R$6,('LA Data'!R91-'LA Data'!R$5)/'LA Data'!R$6))</f>
        <v>-1.3017695826634375</v>
      </c>
      <c r="R88" s="117">
        <f>IF('LA Data'!S91="","",IF(R$5="Yes",('LA Data'!S$5-'LA Data'!S91)/'LA Data'!S$6,('LA Data'!S91-'LA Data'!S$5)/'LA Data'!S$6))</f>
        <v>-0.1351048015429179</v>
      </c>
      <c r="S88" s="117">
        <f>IF('LA Data'!T91="","",IF(S$5="Yes",('LA Data'!T$5-'LA Data'!T91)/'LA Data'!T$6,('LA Data'!T91-'LA Data'!T$5)/'LA Data'!T$6))</f>
        <v>1.4444345213855179</v>
      </c>
      <c r="T88" s="117">
        <f>IF('LA Data'!U91="","",IF(T$5="Yes",('LA Data'!U$5-'LA Data'!U91)/'LA Data'!U$6,('LA Data'!U91-'LA Data'!U$5)/'LA Data'!U$6))</f>
        <v>0.55717036796648378</v>
      </c>
      <c r="U88" s="117">
        <f>IF('LA Data'!V91="","",IF(U$5="Yes",('LA Data'!V$5-'LA Data'!V91)/'LA Data'!V$6,('LA Data'!V91-'LA Data'!V$5)/'LA Data'!V$6))</f>
        <v>-0.63444114267041962</v>
      </c>
      <c r="V88" s="117">
        <f>IF('LA Data'!W91="","",IF(V$5="Yes",('LA Data'!W$5-'LA Data'!W91)/'LA Data'!W$6,('LA Data'!W91-'LA Data'!W$5)/'LA Data'!W$6))</f>
        <v>0.55271688830170129</v>
      </c>
      <c r="W88" s="178">
        <f>IF('LA Data'!X91="","",IF(W$5="Yes",('LA Data'!X$5-'LA Data'!X91)/'LA Data'!X$6,('LA Data'!X91-'LA Data'!X$5)/'LA Data'!X$6))</f>
        <v>-1.0195658820154496</v>
      </c>
      <c r="X88" s="117">
        <f>IF('LA Data'!Y91="","",IF(X$5="Yes",('LA Data'!Y$5-'LA Data'!Y91)/'LA Data'!Y$6,('LA Data'!Y91-'LA Data'!Y$5)/'LA Data'!Y$6))</f>
        <v>0.39855317549365332</v>
      </c>
      <c r="Y88" s="117">
        <f>IF('LA Data'!Z91="","",IF(Y$5="Yes",('LA Data'!Z$5-'LA Data'!Z91)/'LA Data'!Z$6, ('LA Data'!Z91-'LA Data'!Z$5)/'LA Data'!Z$6))</f>
        <v>-1.980771543767202</v>
      </c>
      <c r="Z88" s="117">
        <f>IF('LA Data'!AA91="","",IF(Z$5="Yes",('LA Data'!AA$5-'LA Data'!AA91)/'LA Data'!AA$6, ('LA Data'!AA91-'LA Data'!AA$5)/'LA Data'!AA$6))</f>
        <v>-1.1244258102416189</v>
      </c>
    </row>
    <row r="89" spans="1:26" s="108" customFormat="1" ht="14.25" customHeight="1" x14ac:dyDescent="0.25">
      <c r="A89" s="108" t="s">
        <v>248</v>
      </c>
      <c r="B89" s="108" t="s">
        <v>249</v>
      </c>
      <c r="C89" s="117">
        <f>IF('LA Data'!C92="","",IF(C$5="Yes",('LA Data'!C$5-'LA Data'!C92)/'LA Data'!C$6, ('LA Data'!C92-'LA Data'!C$5)/'LA Data'!C$6))</f>
        <v>-1.1587325910555346</v>
      </c>
      <c r="D89" s="117">
        <f>IF('LA Data'!D92="","",IF(D$5="Yes",('LA Data'!D$5-'LA Data'!D92)/'LA Data'!D$6, ('LA Data'!D92-'LA Data'!D$5)/'LA Data'!D$6))</f>
        <v>-1.4297391915678803</v>
      </c>
      <c r="E89" s="117">
        <f>IF('LA Data'!E92="","",IF(E$5="Yes",('LA Data'!E$5-'LA Data'!E92)/'LA Data'!E$6, ('LA Data'!E92-'LA Data'!E$5)/'LA Data'!E$6))</f>
        <v>-1.5911086035742883</v>
      </c>
      <c r="F89" s="117">
        <f>IF('LA Data'!F92="","",IF(F$5="Yes",('LA Data'!F$5-'LA Data'!F92)/'LA Data'!F$6, ('LA Data'!F92-'LA Data'!F$5)/'LA Data'!F$6))</f>
        <v>0.34374201753528077</v>
      </c>
      <c r="G89" s="117">
        <f>IF('LA Data'!G92="","",IF(G$5="Yes",('LA Data'!G$5-'LA Data'!G92)/'LA Data'!G$6, ('LA Data'!G92-'LA Data'!G$5)/'LA Data'!G$6))</f>
        <v>-2.1914648682249198</v>
      </c>
      <c r="H89" s="117">
        <f>IF('LA Data'!H92="","",IF(H$5="Yes",('LA Data'!H$5-'LA Data'!H92)/'LA Data'!H$6, ('LA Data'!H92-'LA Data'!H$5)/'LA Data'!H$6))</f>
        <v>-0.62172876411306122</v>
      </c>
      <c r="I89" s="117">
        <f>IF('LA Data'!I92="","",IF(I$5="Yes",('LA Data'!I$5-'LA Data'!I92)/'LA Data'!I$6, ('LA Data'!I92-'LA Data'!I$5)/'LA Data'!I$6))</f>
        <v>-1.3038263128018341</v>
      </c>
      <c r="J89" s="117">
        <f>IF('LA Data'!J92="","",IF(J$5="Yes",('LA Data'!J$5-'LA Data'!J92)/'LA Data'!J$6, ('LA Data'!J92-'LA Data'!J$5)/'LA Data'!J$6))</f>
        <v>-1.0861169508765165</v>
      </c>
      <c r="K89" s="117">
        <f>IF('LA Data'!K92="","",IF(K$5="Yes",('LA Data'!K$5-'LA Data'!K92)/'LA Data'!K$6, ('LA Data'!K92-'LA Data'!K$5)/'LA Data'!K$6))</f>
        <v>-1.3744269038446408</v>
      </c>
      <c r="L89" s="117">
        <f>IF('LA Data'!L92="","",IF(L$5="Yes",('LA Data'!L$5-'LA Data'!L92)/'LA Data'!L$6, ('LA Data'!L92-'LA Data'!L$5)/'LA Data'!L$6))</f>
        <v>-1.1656289680905028</v>
      </c>
      <c r="M89" s="117">
        <f>IF('LA Data'!M92="","",IF(M$5="Yes",('LA Data'!M$5-'LA Data'!M92)/'LA Data'!M$6, ('LA Data'!M92-'LA Data'!M$5)/'LA Data'!M$6))</f>
        <v>-1.0360216571901231</v>
      </c>
      <c r="N89" s="117">
        <f>IF('LA Data'!N92="","",IF(N$5="Yes",('LA Data'!N$5-'LA Data'!N92)/'LA Data'!N$6, ('LA Data'!N92-'LA Data'!N$5)/'LA Data'!N$6))</f>
        <v>-1.1369694804460062</v>
      </c>
      <c r="O89" s="117">
        <f>IF('LA Data'!O92="","",IF(O$5="Yes",('LA Data'!O$5-'LA Data'!O92)/'LA Data'!O$6, ('LA Data'!O92-'LA Data'!O$5)/'LA Data'!O$6))</f>
        <v>-0.53267332209699203</v>
      </c>
      <c r="P89" s="117">
        <f>IF('LA Data'!P92="","",IF(P$5="Yes",('LA Data'!P$5-'LA Data'!P92)/'LA Data'!P$6, ('LA Data'!P92-'LA Data'!P$5)/'LA Data'!P$6))</f>
        <v>-0.87190965422078381</v>
      </c>
      <c r="Q89" s="117">
        <f>IF('LA Data'!R92="","",IF(Q$5="Yes",('LA Data'!R$5-'LA Data'!R92)/'LA Data'!R$6,('LA Data'!R92-'LA Data'!R$5)/'LA Data'!R$6))</f>
        <v>-0.42502579461377465</v>
      </c>
      <c r="R89" s="117">
        <f>IF('LA Data'!S92="","",IF(R$5="Yes",('LA Data'!S$5-'LA Data'!S92)/'LA Data'!S$6,('LA Data'!S92-'LA Data'!S$5)/'LA Data'!S$6))</f>
        <v>0.15540264911758722</v>
      </c>
      <c r="S89" s="117">
        <f>IF('LA Data'!T92="","",IF(S$5="Yes",('LA Data'!T$5-'LA Data'!T92)/'LA Data'!T$6,('LA Data'!T92-'LA Data'!T$5)/'LA Data'!T$6))</f>
        <v>-0.72081480495478512</v>
      </c>
      <c r="T89" s="117">
        <f>IF('LA Data'!U92="","",IF(T$5="Yes",('LA Data'!U$5-'LA Data'!U92)/'LA Data'!U$6,('LA Data'!U92-'LA Data'!U$5)/'LA Data'!U$6))</f>
        <v>-0.88081911196074469</v>
      </c>
      <c r="U89" s="117">
        <f>IF('LA Data'!V92="","",IF(U$5="Yes",('LA Data'!V$5-'LA Data'!V92)/'LA Data'!V$6,('LA Data'!V92-'LA Data'!V$5)/'LA Data'!V$6))</f>
        <v>-0.61299888523611801</v>
      </c>
      <c r="V89" s="117">
        <f>IF('LA Data'!W92="","",IF(V$5="Yes",('LA Data'!W$5-'LA Data'!W92)/'LA Data'!W$6,('LA Data'!W92-'LA Data'!W$5)/'LA Data'!W$6))</f>
        <v>-0.14471767106952738</v>
      </c>
      <c r="W89" s="178">
        <f>IF('LA Data'!X92="","",IF(W$5="Yes",('LA Data'!X$5-'LA Data'!X92)/'LA Data'!X$6,('LA Data'!X92-'LA Data'!X$5)/'LA Data'!X$6))</f>
        <v>-0.6601284345132421</v>
      </c>
      <c r="X89" s="117">
        <f>IF('LA Data'!Y92="","",IF(X$5="Yes",('LA Data'!Y$5-'LA Data'!Y92)/'LA Data'!Y$6,('LA Data'!Y92-'LA Data'!Y$5)/'LA Data'!Y$6))</f>
        <v>-0.46060699523585252</v>
      </c>
      <c r="Y89" s="117">
        <f>IF('LA Data'!Z92="","",IF(Y$5="Yes",('LA Data'!Z$5-'LA Data'!Z92)/'LA Data'!Z$6, ('LA Data'!Z92-'LA Data'!Z$5)/'LA Data'!Z$6))</f>
        <v>4.8806520107464897E-2</v>
      </c>
      <c r="Z89" s="117">
        <f>IF('LA Data'!AA92="","",IF(Z$5="Yes",('LA Data'!AA$5-'LA Data'!AA92)/'LA Data'!AA$6, ('LA Data'!AA92-'LA Data'!AA$5)/'LA Data'!AA$6))</f>
        <v>-0.56519546695169043</v>
      </c>
    </row>
    <row r="90" spans="1:26" s="108" customFormat="1" ht="14.25" customHeight="1" x14ac:dyDescent="0.25">
      <c r="A90" s="108" t="s">
        <v>250</v>
      </c>
      <c r="B90" s="108" t="s">
        <v>251</v>
      </c>
      <c r="C90" s="117">
        <f>IF('LA Data'!C93="","",IF(C$5="Yes",('LA Data'!C$5-'LA Data'!C93)/'LA Data'!C$6, ('LA Data'!C93-'LA Data'!C$5)/'LA Data'!C$6))</f>
        <v>-3.5937652358932056E-3</v>
      </c>
      <c r="D90" s="117">
        <f>IF('LA Data'!D93="","",IF(D$5="Yes",('LA Data'!D$5-'LA Data'!D93)/'LA Data'!D$6, ('LA Data'!D93-'LA Data'!D$5)/'LA Data'!D$6))</f>
        <v>-0.32498257219800819</v>
      </c>
      <c r="E90" s="117">
        <f>IF('LA Data'!E93="","",IF(E$5="Yes",('LA Data'!E$5-'LA Data'!E93)/'LA Data'!E$6, ('LA Data'!E93-'LA Data'!E$5)/'LA Data'!E$6))</f>
        <v>-0.62744928781594178</v>
      </c>
      <c r="F90" s="117">
        <f>IF('LA Data'!F93="","",IF(F$5="Yes",('LA Data'!F$5-'LA Data'!F93)/'LA Data'!F$6, ('LA Data'!F93-'LA Data'!F$5)/'LA Data'!F$6))</f>
        <v>1.3353055296562852</v>
      </c>
      <c r="G90" s="117">
        <f>IF('LA Data'!G93="","",IF(G$5="Yes",('LA Data'!G$5-'LA Data'!G93)/'LA Data'!G$6, ('LA Data'!G93-'LA Data'!G$5)/'LA Data'!G$6))</f>
        <v>0.59697181160208923</v>
      </c>
      <c r="H90" s="117">
        <f>IF('LA Data'!H93="","",IF(H$5="Yes",('LA Data'!H$5-'LA Data'!H93)/'LA Data'!H$6, ('LA Data'!H93-'LA Data'!H$5)/'LA Data'!H$6))</f>
        <v>0.58610558226491305</v>
      </c>
      <c r="I90" s="117">
        <f>IF('LA Data'!I93="","",IF(I$5="Yes",('LA Data'!I$5-'LA Data'!I93)/'LA Data'!I$6, ('LA Data'!I93-'LA Data'!I$5)/'LA Data'!I$6))</f>
        <v>-0.45700500832111246</v>
      </c>
      <c r="J90" s="117">
        <f>IF('LA Data'!J93="","",IF(J$5="Yes",('LA Data'!J$5-'LA Data'!J93)/'LA Data'!J$6, ('LA Data'!J93-'LA Data'!J$5)/'LA Data'!J$6))</f>
        <v>-1.6038637330907124</v>
      </c>
      <c r="K90" s="117">
        <f>IF('LA Data'!K93="","",IF(K$5="Yes",('LA Data'!K$5-'LA Data'!K93)/'LA Data'!K$6, ('LA Data'!K93-'LA Data'!K$5)/'LA Data'!K$6))</f>
        <v>-0.94903282256140564</v>
      </c>
      <c r="L90" s="117">
        <f>IF('LA Data'!L93="","",IF(L$5="Yes",('LA Data'!L$5-'LA Data'!L93)/'LA Data'!L$6, ('LA Data'!L93-'LA Data'!L$5)/'LA Data'!L$6))</f>
        <v>-0.78892523879070953</v>
      </c>
      <c r="M90" s="117">
        <f>IF('LA Data'!M93="","",IF(M$5="Yes",('LA Data'!M$5-'LA Data'!M93)/'LA Data'!M$6, ('LA Data'!M93-'LA Data'!M$5)/'LA Data'!M$6))</f>
        <v>0.42648479252895699</v>
      </c>
      <c r="N90" s="117">
        <f>IF('LA Data'!N93="","",IF(N$5="Yes",('LA Data'!N$5-'LA Data'!N93)/'LA Data'!N$6, ('LA Data'!N93-'LA Data'!N$5)/'LA Data'!N$6))</f>
        <v>0.10421526856269239</v>
      </c>
      <c r="O90" s="117">
        <f>IF('LA Data'!O93="","",IF(O$5="Yes",('LA Data'!O$5-'LA Data'!O93)/'LA Data'!O$6, ('LA Data'!O93-'LA Data'!O$5)/'LA Data'!O$6))</f>
        <v>0.10417943169832354</v>
      </c>
      <c r="P90" s="117">
        <f>IF('LA Data'!P93="","",IF(P$5="Yes",('LA Data'!P$5-'LA Data'!P93)/'LA Data'!P$6, ('LA Data'!P93-'LA Data'!P$5)/'LA Data'!P$6))</f>
        <v>-1.4524738580099319</v>
      </c>
      <c r="Q90" s="117">
        <f>IF('LA Data'!R93="","",IF(Q$5="Yes",('LA Data'!R$5-'LA Data'!R93)/'LA Data'!R$6,('LA Data'!R93-'LA Data'!R$5)/'LA Data'!R$6))</f>
        <v>-0.97432110821024653</v>
      </c>
      <c r="R90" s="117">
        <f>IF('LA Data'!S93="","",IF(R$5="Yes",('LA Data'!S$5-'LA Data'!S93)/'LA Data'!S$6,('LA Data'!S93-'LA Data'!S$5)/'LA Data'!S$6))</f>
        <v>-0.65422056332376866</v>
      </c>
      <c r="S90" s="117">
        <f>IF('LA Data'!T93="","",IF(S$5="Yes",('LA Data'!T$5-'LA Data'!T93)/'LA Data'!T$6,('LA Data'!T93-'LA Data'!T$5)/'LA Data'!T$6))</f>
        <v>-0.39711199001062125</v>
      </c>
      <c r="T90" s="117">
        <f>IF('LA Data'!U93="","",IF(T$5="Yes",('LA Data'!U$5-'LA Data'!U93)/'LA Data'!U$6,('LA Data'!U93-'LA Data'!U$5)/'LA Data'!U$6))</f>
        <v>-0.35249432783147477</v>
      </c>
      <c r="U90" s="117">
        <f>IF('LA Data'!V93="","",IF(U$5="Yes",('LA Data'!V$5-'LA Data'!V93)/'LA Data'!V$6,('LA Data'!V93-'LA Data'!V$5)/'LA Data'!V$6))</f>
        <v>3.6843713133275766E-2</v>
      </c>
      <c r="V90" s="117">
        <f>IF('LA Data'!W93="","",IF(V$5="Yes",('LA Data'!W$5-'LA Data'!W93)/'LA Data'!W$6,('LA Data'!W93-'LA Data'!W$5)/'LA Data'!W$6))</f>
        <v>0.53092205832135164</v>
      </c>
      <c r="W90" s="178">
        <f>IF('LA Data'!X93="","",IF(W$5="Yes",('LA Data'!X$5-'LA Data'!X93)/'LA Data'!X$6,('LA Data'!X93-'LA Data'!X$5)/'LA Data'!X$6))</f>
        <v>0.12579997756301173</v>
      </c>
      <c r="X90" s="117">
        <f>IF('LA Data'!Y93="","",IF(X$5="Yes",('LA Data'!Y$5-'LA Data'!Y93)/'LA Data'!Y$6,('LA Data'!Y93-'LA Data'!Y$5)/'LA Data'!Y$6))</f>
        <v>-0.52948876614817286</v>
      </c>
      <c r="Y90" s="117">
        <f>IF('LA Data'!Z93="","",IF(Y$5="Yes",('LA Data'!Z$5-'LA Data'!Z93)/'LA Data'!Z$6, ('LA Data'!Z93-'LA Data'!Z$5)/'LA Data'!Z$6))</f>
        <v>1.1360804828974642</v>
      </c>
      <c r="Z90" s="117">
        <f>IF('LA Data'!AA93="","",IF(Z$5="Yes",('LA Data'!AA$5-'LA Data'!AA93)/'LA Data'!AA$6, ('LA Data'!AA93-'LA Data'!AA$5)/'LA Data'!AA$6))</f>
        <v>0.36685510519818826</v>
      </c>
    </row>
    <row r="91" spans="1:26" s="108" customFormat="1" ht="14.25" customHeight="1" x14ac:dyDescent="0.25">
      <c r="A91" s="108" t="s">
        <v>252</v>
      </c>
      <c r="B91" s="108" t="s">
        <v>253</v>
      </c>
      <c r="C91" s="117">
        <f>IF('LA Data'!C94="","",IF(C$5="Yes",('LA Data'!C$5-'LA Data'!C94)/'LA Data'!C$6, ('LA Data'!C94-'LA Data'!C$5)/'LA Data'!C$6))</f>
        <v>-0.85069557083696223</v>
      </c>
      <c r="D91" s="117">
        <f>IF('LA Data'!D94="","",IF(D$5="Yes",('LA Data'!D$5-'LA Data'!D94)/'LA Data'!D$6, ('LA Data'!D94-'LA Data'!D$5)/'LA Data'!D$6))</f>
        <v>0.91786862459309482</v>
      </c>
      <c r="E91" s="117">
        <f>IF('LA Data'!E94="","",IF(E$5="Yes",('LA Data'!E$5-'LA Data'!E94)/'LA Data'!E$6, ('LA Data'!E94-'LA Data'!E$5)/'LA Data'!E$6))</f>
        <v>0.17560014198267673</v>
      </c>
      <c r="F91" s="117">
        <f>IF('LA Data'!F94="","",IF(F$5="Yes",('LA Data'!F$5-'LA Data'!F94)/'LA Data'!F$6, ('LA Data'!F94-'LA Data'!F$5)/'LA Data'!F$6))</f>
        <v>1.0047843589492831</v>
      </c>
      <c r="G91" s="117">
        <f>IF('LA Data'!G94="","",IF(G$5="Yes",('LA Data'!G$5-'LA Data'!G94)/'LA Data'!G$6, ('LA Data'!G94-'LA Data'!G$5)/'LA Data'!G$6))</f>
        <v>-0.85145415311663009</v>
      </c>
      <c r="H91" s="117">
        <f>IF('LA Data'!H94="","",IF(H$5="Yes",('LA Data'!H$5-'LA Data'!H94)/'LA Data'!H$6, ('LA Data'!H94-'LA Data'!H$5)/'LA Data'!H$6))</f>
        <v>0.17594044775381851</v>
      </c>
      <c r="I91" s="117">
        <f>IF('LA Data'!I94="","",IF(I$5="Yes",('LA Data'!I$5-'LA Data'!I94)/'LA Data'!I$6, ('LA Data'!I94-'LA Data'!I$5)/'LA Data'!I$6))</f>
        <v>7.3808683296061224E-3</v>
      </c>
      <c r="J91" s="117">
        <f>IF('LA Data'!J94="","",IF(J$5="Yes",('LA Data'!J$5-'LA Data'!J94)/'LA Data'!J$6, ('LA Data'!J94-'LA Data'!J$5)/'LA Data'!J$6))</f>
        <v>-1.0271864228196159</v>
      </c>
      <c r="K91" s="117">
        <f>IF('LA Data'!K94="","",IF(K$5="Yes",('LA Data'!K$5-'LA Data'!K94)/'LA Data'!K$6, ('LA Data'!K94-'LA Data'!K$5)/'LA Data'!K$6))</f>
        <v>-1.1967668616339844</v>
      </c>
      <c r="L91" s="117">
        <f>IF('LA Data'!L94="","",IF(L$5="Yes",('LA Data'!L$5-'LA Data'!L94)/'LA Data'!L$6, ('LA Data'!L94-'LA Data'!L$5)/'LA Data'!L$6))</f>
        <v>0.71788967840846574</v>
      </c>
      <c r="M91" s="117">
        <f>IF('LA Data'!M94="","",IF(M$5="Yes",('LA Data'!M$5-'LA Data'!M94)/'LA Data'!M$6, ('LA Data'!M94-'LA Data'!M$5)/'LA Data'!M$6))</f>
        <v>-1.9128265049977351</v>
      </c>
      <c r="N91" s="117">
        <f>IF('LA Data'!N94="","",IF(N$5="Yes",('LA Data'!N$5-'LA Data'!N94)/'LA Data'!N$6, ('LA Data'!N94-'LA Data'!N$5)/'LA Data'!N$6))</f>
        <v>-0.35648478773887304</v>
      </c>
      <c r="O91" s="117">
        <f>IF('LA Data'!O94="","",IF(O$5="Yes",('LA Data'!O$5-'LA Data'!O94)/'LA Data'!O$6, ('LA Data'!O94-'LA Data'!O$5)/'LA Data'!O$6))</f>
        <v>-0.44911220896785659</v>
      </c>
      <c r="P91" s="117">
        <f>IF('LA Data'!P94="","",IF(P$5="Yes",('LA Data'!P$5-'LA Data'!P94)/'LA Data'!P$6, ('LA Data'!P94-'LA Data'!P$5)/'LA Data'!P$6))</f>
        <v>-1.1067284264729706</v>
      </c>
      <c r="Q91" s="117">
        <f>IF('LA Data'!R94="","",IF(Q$5="Yes",('LA Data'!R$5-'LA Data'!R94)/'LA Data'!R$6,('LA Data'!R94-'LA Data'!R$5)/'LA Data'!R$6))</f>
        <v>-0.18923250557655349</v>
      </c>
      <c r="R91" s="117">
        <f>IF('LA Data'!S94="","",IF(R$5="Yes",('LA Data'!S$5-'LA Data'!S94)/'LA Data'!S$6,('LA Data'!S94-'LA Data'!S$5)/'LA Data'!S$6))</f>
        <v>0.65796497226402073</v>
      </c>
      <c r="S91" s="117">
        <f>IF('LA Data'!T94="","",IF(S$5="Yes",('LA Data'!T$5-'LA Data'!T94)/'LA Data'!T$6,('LA Data'!T94-'LA Data'!T$5)/'LA Data'!T$6))</f>
        <v>0.20476871227760607</v>
      </c>
      <c r="T91" s="117">
        <f>IF('LA Data'!U94="","",IF(T$5="Yes",('LA Data'!U$5-'LA Data'!U94)/'LA Data'!U$6,('LA Data'!U94-'LA Data'!U$5)/'LA Data'!U$6))</f>
        <v>-0.13230495328492667</v>
      </c>
      <c r="U91" s="117">
        <f>IF('LA Data'!V94="","",IF(U$5="Yes",('LA Data'!V$5-'LA Data'!V94)/'LA Data'!V$6,('LA Data'!V94-'LA Data'!V$5)/'LA Data'!V$6))</f>
        <v>-0.6394629038360915</v>
      </c>
      <c r="V91" s="117">
        <f>IF('LA Data'!W94="","",IF(V$5="Yes",('LA Data'!W$5-'LA Data'!W94)/'LA Data'!W$6,('LA Data'!W94-'LA Data'!W$5)/'LA Data'!W$6))</f>
        <v>-0.10112801110882645</v>
      </c>
      <c r="W91" s="178">
        <f>IF('LA Data'!X94="","",IF(W$5="Yes",('LA Data'!X$5-'LA Data'!X94)/'LA Data'!X$6,('LA Data'!X94-'LA Data'!X$5)/'LA Data'!X$6))</f>
        <v>-0.59537513539812381</v>
      </c>
      <c r="X91" s="117">
        <f>IF('LA Data'!Y94="","",IF(X$5="Yes",('LA Data'!Y$5-'LA Data'!Y94)/'LA Data'!Y$6,('LA Data'!Y94-'LA Data'!Y$5)/'LA Data'!Y$6))</f>
        <v>1.1202470290030169</v>
      </c>
      <c r="Y91" s="117">
        <f>IF('LA Data'!Z94="","",IF(Y$5="Yes",('LA Data'!Z$5-'LA Data'!Z94)/'LA Data'!Z$6, ('LA Data'!Z94-'LA Data'!Z$5)/'LA Data'!Z$6))</f>
        <v>-0.38610306500853547</v>
      </c>
      <c r="Z91" s="117">
        <f>IF('LA Data'!AA94="","",IF(Z$5="Yes",('LA Data'!AA$5-'LA Data'!AA94)/'LA Data'!AA$6, ('LA Data'!AA94-'LA Data'!AA$5)/'LA Data'!AA$6))</f>
        <v>-8.0529169433753892E-2</v>
      </c>
    </row>
    <row r="92" spans="1:26" s="108" customFormat="1" ht="14.25" customHeight="1" x14ac:dyDescent="0.25">
      <c r="A92" s="108" t="s">
        <v>254</v>
      </c>
      <c r="B92" s="108" t="s">
        <v>255</v>
      </c>
      <c r="C92" s="117">
        <f>IF('LA Data'!C95="","",IF(C$5="Yes",('LA Data'!C$5-'LA Data'!C95)/'LA Data'!C$6, ('LA Data'!C95-'LA Data'!C$5)/'LA Data'!C$6))</f>
        <v>7.3415489818755023E-2</v>
      </c>
      <c r="D92" s="117">
        <f>IF('LA Data'!D95="","",IF(D$5="Yes",('LA Data'!D$5-'LA Data'!D95)/'LA Data'!D$6, ('LA Data'!D95-'LA Data'!D$5)/'LA Data'!D$6))</f>
        <v>-0.80831359317232876</v>
      </c>
      <c r="E92" s="117">
        <f>IF('LA Data'!E95="","",IF(E$5="Yes",('LA Data'!E$5-'LA Data'!E95)/'LA Data'!E$6, ('LA Data'!E95-'LA Data'!E$5)/'LA Data'!E$6))</f>
        <v>-0.70775423079580935</v>
      </c>
      <c r="F92" s="117">
        <f>IF('LA Data'!F95="","",IF(F$5="Yes",('LA Data'!F$5-'LA Data'!F95)/'LA Data'!F$6, ('LA Data'!F95-'LA Data'!F$5)/'LA Data'!F$6))</f>
        <v>0.92215406627253271</v>
      </c>
      <c r="G92" s="117">
        <f>IF('LA Data'!G95="","",IF(G$5="Yes",('LA Data'!G$5-'LA Data'!G95)/'LA Data'!G$6, ('LA Data'!G95-'LA Data'!G$5)/'LA Data'!G$6))</f>
        <v>-2.1828956302646958</v>
      </c>
      <c r="H92" s="117">
        <f>IF('LA Data'!H95="","",IF(H$5="Yes",('LA Data'!H$5-'LA Data'!H95)/'LA Data'!H$6, ('LA Data'!H95-'LA Data'!H$5)/'LA Data'!H$6))</f>
        <v>-0.80528332707106354</v>
      </c>
      <c r="I92" s="117">
        <f>IF('LA Data'!I95="","",IF(I$5="Yes",('LA Data'!I$5-'LA Data'!I95)/'LA Data'!I$6, ('LA Data'!I95-'LA Data'!I$5)/'LA Data'!I$6))</f>
        <v>-1.4404103941696926</v>
      </c>
      <c r="J92" s="117">
        <f>IF('LA Data'!J95="","",IF(J$5="Yes",('LA Data'!J$5-'LA Data'!J95)/'LA Data'!J$6, ('LA Data'!J95-'LA Data'!J$5)/'LA Data'!J$6))</f>
        <v>-1.8985163733752144</v>
      </c>
      <c r="K92" s="117">
        <f>IF('LA Data'!K95="","",IF(K$5="Yes",('LA Data'!K$5-'LA Data'!K95)/'LA Data'!K$6, ('LA Data'!K95-'LA Data'!K$5)/'LA Data'!K$6))</f>
        <v>-2.1683671929160218</v>
      </c>
      <c r="L92" s="117">
        <f>IF('LA Data'!L95="","",IF(L$5="Yes",('LA Data'!L$5-'LA Data'!L95)/'LA Data'!L$6, ('LA Data'!L95-'LA Data'!L$5)/'LA Data'!L$6))</f>
        <v>0.44881558605147026</v>
      </c>
      <c r="M92" s="117">
        <f>IF('LA Data'!M95="","",IF(M$5="Yes",('LA Data'!M$5-'LA Data'!M95)/'LA Data'!M$6, ('LA Data'!M95-'LA Data'!M$5)/'LA Data'!M$6))</f>
        <v>-1.0858029665438156</v>
      </c>
      <c r="N92" s="117">
        <f>IF('LA Data'!N95="","",IF(N$5="Yes",('LA Data'!N$5-'LA Data'!N95)/'LA Data'!N$6, ('LA Data'!N95-'LA Data'!N$5)/'LA Data'!N$6))</f>
        <v>-1.1981016794923038</v>
      </c>
      <c r="O92" s="117">
        <f>IF('LA Data'!O95="","",IF(O$5="Yes",('LA Data'!O$5-'LA Data'!O95)/'LA Data'!O$6, ('LA Data'!O95-'LA Data'!O$5)/'LA Data'!O$6))</f>
        <v>-0.90308533066421726</v>
      </c>
      <c r="P92" s="117">
        <f>IF('LA Data'!P95="","",IF(P$5="Yes",('LA Data'!P$5-'LA Data'!P95)/'LA Data'!P$6, ('LA Data'!P95-'LA Data'!P$5)/'LA Data'!P$6))</f>
        <v>-1.5576380934357579</v>
      </c>
      <c r="Q92" s="117">
        <f>IF('LA Data'!R95="","",IF(Q$5="Yes",('LA Data'!R$5-'LA Data'!R95)/'LA Data'!R$6,('LA Data'!R95-'LA Data'!R$5)/'LA Data'!R$6))</f>
        <v>-1.058476074341145</v>
      </c>
      <c r="R92" s="117">
        <f>IF('LA Data'!S95="","",IF(R$5="Yes",('LA Data'!S$5-'LA Data'!S95)/'LA Data'!S$6,('LA Data'!S95-'LA Data'!S$5)/'LA Data'!S$6))</f>
        <v>9.5355567901327598E-2</v>
      </c>
      <c r="S92" s="117">
        <f>IF('LA Data'!T95="","",IF(S$5="Yes",('LA Data'!T$5-'LA Data'!T95)/'LA Data'!T$6,('LA Data'!T95-'LA Data'!T$5)/'LA Data'!T$6))</f>
        <v>-0.34592028327246094</v>
      </c>
      <c r="T92" s="117">
        <f>IF('LA Data'!U95="","",IF(T$5="Yes",('LA Data'!U$5-'LA Data'!U95)/'LA Data'!U$6,('LA Data'!U95-'LA Data'!U$5)/'LA Data'!U$6))</f>
        <v>-1.1427916621735283</v>
      </c>
      <c r="U92" s="117">
        <f>IF('LA Data'!V95="","",IF(U$5="Yes",('LA Data'!V$5-'LA Data'!V95)/'LA Data'!V$6,('LA Data'!V95-'LA Data'!V$5)/'LA Data'!V$6))</f>
        <v>-0.21285037102665602</v>
      </c>
      <c r="V92" s="117">
        <f>IF('LA Data'!W95="","",IF(V$5="Yes",('LA Data'!W$5-'LA Data'!W95)/'LA Data'!W$6,('LA Data'!W95-'LA Data'!W$5)/'LA Data'!W$6))</f>
        <v>1.3373307675943349</v>
      </c>
      <c r="W92" s="178">
        <f>IF('LA Data'!X95="","",IF(W$5="Yes",('LA Data'!X$5-'LA Data'!X95)/'LA Data'!X$6,('LA Data'!X95-'LA Data'!X$5)/'LA Data'!X$6))</f>
        <v>-0.60204994324075245</v>
      </c>
      <c r="X92" s="117">
        <f>IF('LA Data'!Y95="","",IF(X$5="Yes",('LA Data'!Y$5-'LA Data'!Y95)/'LA Data'!Y$6,('LA Data'!Y95-'LA Data'!Y$5)/'LA Data'!Y$6))</f>
        <v>0.4501549793851683</v>
      </c>
      <c r="Y92" s="117">
        <f>IF('LA Data'!Z95="","",IF(Y$5="Yes",('LA Data'!Z$5-'LA Data'!Z95)/'LA Data'!Z$6, ('LA Data'!Z95-'LA Data'!Z$5)/'LA Data'!Z$6))</f>
        <v>-0.893497580977201</v>
      </c>
      <c r="Z92" s="117">
        <f>IF('LA Data'!AA95="","",IF(Z$5="Yes",('LA Data'!AA$5-'LA Data'!AA95)/'LA Data'!AA$6, ('LA Data'!AA95-'LA Data'!AA$5)/'LA Data'!AA$6))</f>
        <v>-1.5718100848735612</v>
      </c>
    </row>
    <row r="93" spans="1:26" s="108" customFormat="1" ht="14.25" customHeight="1" x14ac:dyDescent="0.25">
      <c r="A93" s="108" t="s">
        <v>256</v>
      </c>
      <c r="B93" s="108" t="s">
        <v>257</v>
      </c>
      <c r="C93" s="117">
        <f>IF('LA Data'!C96="","",IF(C$5="Yes",('LA Data'!C$5-'LA Data'!C96)/'LA Data'!C$6, ('LA Data'!C96-'LA Data'!C$5)/'LA Data'!C$6))</f>
        <v>0.76649878531054128</v>
      </c>
      <c r="D93" s="117">
        <f>IF('LA Data'!D96="","",IF(D$5="Yes",('LA Data'!D$5-'LA Data'!D96)/'LA Data'!D$6, ('LA Data'!D96-'LA Data'!D$5)/'LA Data'!D$6))</f>
        <v>0.22739573748692168</v>
      </c>
      <c r="E93" s="117">
        <f>IF('LA Data'!E96="","",IF(E$5="Yes",('LA Data'!E$5-'LA Data'!E96)/'LA Data'!E$6, ('LA Data'!E96-'LA Data'!E$5)/'LA Data'!E$6))</f>
        <v>0.33621002794239757</v>
      </c>
      <c r="F93" s="117">
        <f>IF('LA Data'!F96="","",IF(F$5="Yes",('LA Data'!F$5-'LA Data'!F96)/'LA Data'!F$6, ('LA Data'!F96-'LA Data'!F$5)/'LA Data'!F$6))</f>
        <v>0.83952377359578401</v>
      </c>
      <c r="G93" s="117">
        <f>IF('LA Data'!G96="","",IF(G$5="Yes",('LA Data'!G$5-'LA Data'!G96)/'LA Data'!G$6, ('LA Data'!G96-'LA Data'!G$5)/'LA Data'!G$6))</f>
        <v>-0.62128322125509849</v>
      </c>
      <c r="H93" s="117">
        <f>IF('LA Data'!H96="","",IF(H$5="Yes",('LA Data'!H$5-'LA Data'!H96)/'LA Data'!H$6, ('LA Data'!H96-'LA Data'!H$5)/'LA Data'!H$6))</f>
        <v>1.0574555710953413</v>
      </c>
      <c r="I93" s="117">
        <f>IF('LA Data'!I96="","",IF(I$5="Yes",('LA Data'!I$5-'LA Data'!I96)/'LA Data'!I$6, ('LA Data'!I96-'LA Data'!I$5)/'LA Data'!I$6))</f>
        <v>0.77225172398961306</v>
      </c>
      <c r="J93" s="117">
        <f>IF('LA Data'!J96="","",IF(J$5="Yes",('LA Data'!J$5-'LA Data'!J96)/'LA Data'!J$6, ('LA Data'!J96-'LA Data'!J$5)/'LA Data'!J$6))</f>
        <v>-0.98088386506062375</v>
      </c>
      <c r="K93" s="117">
        <f>IF('LA Data'!K96="","",IF(K$5="Yes",('LA Data'!K$5-'LA Data'!K96)/'LA Data'!K$6, ('LA Data'!K96-'LA Data'!K$5)/'LA Data'!K$6))</f>
        <v>0.64827053839473336</v>
      </c>
      <c r="L93" s="117">
        <f>IF('LA Data'!L96="","",IF(L$5="Yes",('LA Data'!L$5-'LA Data'!L96)/'LA Data'!L$6, ('LA Data'!L96-'LA Data'!L$5)/'LA Data'!L$6))</f>
        <v>0.71788967840846574</v>
      </c>
      <c r="M93" s="117">
        <f>IF('LA Data'!M96="","",IF(M$5="Yes",('LA Data'!M$5-'LA Data'!M96)/'LA Data'!M$6, ('LA Data'!M96-'LA Data'!M$5)/'LA Data'!M$6))</f>
        <v>-3.8778239305822547E-2</v>
      </c>
      <c r="N93" s="117">
        <f>IF('LA Data'!N96="","",IF(N$5="Yes",('LA Data'!N$5-'LA Data'!N96)/'LA Data'!N$6, ('LA Data'!N96-'LA Data'!N$5)/'LA Data'!N$6))</f>
        <v>0.81564065927206686</v>
      </c>
      <c r="O93" s="117">
        <f>IF('LA Data'!O96="","",IF(O$5="Yes",('LA Data'!O$5-'LA Data'!O96)/'LA Data'!O$6, ('LA Data'!O96-'LA Data'!O$5)/'LA Data'!O$6))</f>
        <v>0.42887990048607882</v>
      </c>
      <c r="P93" s="117">
        <f>IF('LA Data'!P96="","",IF(P$5="Yes",('LA Data'!P$5-'LA Data'!P96)/'LA Data'!P$6, ('LA Data'!P96-'LA Data'!P$5)/'LA Data'!P$6))</f>
        <v>-0.88919692579763254</v>
      </c>
      <c r="Q93" s="117">
        <f>IF('LA Data'!R96="","",IF(Q$5="Yes",('LA Data'!R$5-'LA Data'!R96)/'LA Data'!R$6,('LA Data'!R96-'LA Data'!R$5)/'LA Data'!R$6))</f>
        <v>0.45682487538004379</v>
      </c>
      <c r="R93" s="117">
        <f>IF('LA Data'!S96="","",IF(R$5="Yes",('LA Data'!S$5-'LA Data'!S96)/'LA Data'!S$6,('LA Data'!S96-'LA Data'!S$5)/'LA Data'!S$6))</f>
        <v>1.6824058619832756</v>
      </c>
      <c r="S93" s="117">
        <f>IF('LA Data'!T96="","",IF(S$5="Yes",('LA Data'!T$5-'LA Data'!T96)/'LA Data'!T$6,('LA Data'!T96-'LA Data'!T$5)/'LA Data'!T$6))</f>
        <v>0.63885913099637481</v>
      </c>
      <c r="T93" s="117">
        <f>IF('LA Data'!U96="","",IF(T$5="Yes",('LA Data'!U$5-'LA Data'!U96)/'LA Data'!U$6,('LA Data'!U96-'LA Data'!U$5)/'LA Data'!U$6))</f>
        <v>-0.48610597350082951</v>
      </c>
      <c r="U93" s="117">
        <f>IF('LA Data'!V96="","",IF(U$5="Yes",('LA Data'!V$5-'LA Data'!V96)/'LA Data'!V$6,('LA Data'!V96-'LA Data'!V$5)/'LA Data'!V$6))</f>
        <v>-1.2599993644686371</v>
      </c>
      <c r="V93" s="117">
        <f>IF('LA Data'!W96="","",IF(V$5="Yes",('LA Data'!W$5-'LA Data'!W96)/'LA Data'!W$6,('LA Data'!W96-'LA Data'!W$5)/'LA Data'!W$6))</f>
        <v>0.22579443859643744</v>
      </c>
      <c r="W93" s="178">
        <f>IF('LA Data'!X96="","",IF(W$5="Yes",('LA Data'!X$5-'LA Data'!X96)/'LA Data'!X$6,('LA Data'!X96-'LA Data'!X$5)/'LA Data'!X$6))</f>
        <v>-0.38330079493501029</v>
      </c>
      <c r="X93" s="117">
        <f>IF('LA Data'!Y96="","",IF(X$5="Yes",('LA Data'!Y$5-'LA Data'!Y96)/'LA Data'!Y$6,('LA Data'!Y96-'LA Data'!Y$5)/'LA Data'!Y$6))</f>
        <v>0.93833347944358181</v>
      </c>
      <c r="Y93" s="117">
        <f>IF('LA Data'!Z96="","",IF(Y$5="Yes",('LA Data'!Z$5-'LA Data'!Z96)/'LA Data'!Z$6, ('LA Data'!Z96-'LA Data'!Z$5)/'LA Data'!Z$6))</f>
        <v>0.62868596692879875</v>
      </c>
      <c r="Z93" s="117">
        <f>IF('LA Data'!AA96="","",IF(Z$5="Yes",('LA Data'!AA$5-'LA Data'!AA96)/'LA Data'!AA$6, ('LA Data'!AA96-'LA Data'!AA$5)/'LA Data'!AA$6))</f>
        <v>0.51598319674216897</v>
      </c>
    </row>
    <row r="94" spans="1:26" s="108" customFormat="1" ht="14.25" customHeight="1" x14ac:dyDescent="0.25">
      <c r="A94" s="108" t="s">
        <v>258</v>
      </c>
      <c r="B94" s="108" t="s">
        <v>259</v>
      </c>
      <c r="C94" s="117">
        <f>IF('LA Data'!C97="","",IF(C$5="Yes",('LA Data'!C$5-'LA Data'!C97)/'LA Data'!C$6, ('LA Data'!C97-'LA Data'!C$5)/'LA Data'!C$6))</f>
        <v>0.92051729541982408</v>
      </c>
      <c r="D94" s="117">
        <f>IF('LA Data'!D97="","",IF(D$5="Yes",('LA Data'!D$5-'LA Data'!D97)/'LA Data'!D$6, ('LA Data'!D97-'LA Data'!D$5)/'LA Data'!D$6))</f>
        <v>0.64167946975062673</v>
      </c>
      <c r="E94" s="117">
        <f>IF('LA Data'!E97="","",IF(E$5="Yes",('LA Data'!E$5-'LA Data'!E97)/'LA Data'!E$6, ('LA Data'!E97-'LA Data'!E$5)/'LA Data'!E$6))</f>
        <v>0.41651497092226514</v>
      </c>
      <c r="F94" s="117">
        <f>IF('LA Data'!F97="","",IF(F$5="Yes",('LA Data'!F$5-'LA Data'!F97)/'LA Data'!F$6, ('LA Data'!F97-'LA Data'!F$5)/'LA Data'!F$6))</f>
        <v>1.0460995052876594</v>
      </c>
      <c r="G94" s="117">
        <f>IF('LA Data'!G97="","",IF(G$5="Yes",('LA Data'!G$5-'LA Data'!G97)/'LA Data'!G$6, ('LA Data'!G97-'LA Data'!G$5)/'LA Data'!G$6))</f>
        <v>-0.28163256203034387</v>
      </c>
      <c r="H94" s="117">
        <f>IF('LA Data'!H97="","",IF(H$5="Yes",('LA Data'!H$5-'LA Data'!H97)/'LA Data'!H$6, ('LA Data'!H97-'LA Data'!H$5)/'LA Data'!H$6))</f>
        <v>-0.84380712423508941</v>
      </c>
      <c r="I94" s="117">
        <f>IF('LA Data'!I97="","",IF(I$5="Yes",('LA Data'!I$5-'LA Data'!I97)/'LA Data'!I$6, ('LA Data'!I97-'LA Data'!I$5)/'LA Data'!I$6))</f>
        <v>-0.68919794664647149</v>
      </c>
      <c r="J94" s="117">
        <f>IF('LA Data'!J97="","",IF(J$5="Yes",('LA Data'!J$5-'LA Data'!J97)/'LA Data'!J$6, ('LA Data'!J97-'LA Data'!J$5)/'LA Data'!J$6))</f>
        <v>-1.4270721489200113</v>
      </c>
      <c r="K94" s="117">
        <f>IF('LA Data'!K97="","",IF(K$5="Yes",('LA Data'!K$5-'LA Data'!K97)/'LA Data'!K$6, ('LA Data'!K97-'LA Data'!K$5)/'LA Data'!K$6))</f>
        <v>-1.0956000549281901</v>
      </c>
      <c r="L94" s="117">
        <f>IF('LA Data'!L97="","",IF(L$5="Yes",('LA Data'!L$5-'LA Data'!L97)/'LA Data'!L$6, ('LA Data'!L97-'LA Data'!L$5)/'LA Data'!L$6))</f>
        <v>1.5251119554794523</v>
      </c>
      <c r="M94" s="117">
        <f>IF('LA Data'!M97="","",IF(M$5="Yes",('LA Data'!M$5-'LA Data'!M97)/'LA Data'!M$6, ('LA Data'!M97-'LA Data'!M$5)/'LA Data'!M$6))</f>
        <v>-1.3364563246159618</v>
      </c>
      <c r="N94" s="117">
        <f>IF('LA Data'!N97="","",IF(N$5="Yes",('LA Data'!N$5-'LA Data'!N97)/'LA Data'!N$6, ('LA Data'!N97-'LA Data'!N$5)/'LA Data'!N$6))</f>
        <v>-1.2419687041349801</v>
      </c>
      <c r="O94" s="117">
        <f>IF('LA Data'!O97="","",IF(O$5="Yes",('LA Data'!O$5-'LA Data'!O97)/'LA Data'!O$6, ('LA Data'!O97-'LA Data'!O$5)/'LA Data'!O$6))</f>
        <v>-0.63212154886847438</v>
      </c>
      <c r="P94" s="117">
        <f>IF('LA Data'!P97="","",IF(P$5="Yes",('LA Data'!P$5-'LA Data'!P97)/'LA Data'!P$6, ('LA Data'!P97-'LA Data'!P$5)/'LA Data'!P$6))</f>
        <v>-1.0894411548961225</v>
      </c>
      <c r="Q94" s="117">
        <f>IF('LA Data'!R97="","",IF(Q$5="Yes",('LA Data'!R$5-'LA Data'!R97)/'LA Data'!R$6,('LA Data'!R97-'LA Data'!R$5)/'LA Data'!R$6))</f>
        <v>0.41092854579583765</v>
      </c>
      <c r="R94" s="117">
        <f>IF('LA Data'!S97="","",IF(R$5="Yes",('LA Data'!S$5-'LA Data'!S97)/'LA Data'!S$6,('LA Data'!S97-'LA Data'!S$5)/'LA Data'!S$6))</f>
        <v>5.3070717739613735E-2</v>
      </c>
      <c r="S94" s="117">
        <f>IF('LA Data'!T97="","",IF(S$5="Yes",('LA Data'!T$5-'LA Data'!T97)/'LA Data'!T$6,('LA Data'!T97-'LA Data'!T$5)/'LA Data'!T$6))</f>
        <v>-0.18550662157176423</v>
      </c>
      <c r="T94" s="117">
        <f>IF('LA Data'!U97="","",IF(T$5="Yes",('LA Data'!U$5-'LA Data'!U97)/'LA Data'!U$6,('LA Data'!U97-'LA Data'!U$5)/'LA Data'!U$6))</f>
        <v>-0.7458607196429764</v>
      </c>
      <c r="U94" s="117">
        <f>IF('LA Data'!V97="","",IF(U$5="Yes",('LA Data'!V$5-'LA Data'!V97)/'LA Data'!V$6,('LA Data'!V97-'LA Data'!V$5)/'LA Data'!V$6))</f>
        <v>-1.1278889532827492</v>
      </c>
      <c r="V94" s="117">
        <f>IF('LA Data'!W97="","",IF(V$5="Yes",('LA Data'!W$5-'LA Data'!W97)/'LA Data'!W$6,('LA Data'!W97-'LA Data'!W$5)/'LA Data'!W$6))</f>
        <v>-0.47164012077479123</v>
      </c>
      <c r="W94" s="178">
        <f>IF('LA Data'!X97="","",IF(W$5="Yes",('LA Data'!X$5-'LA Data'!X97)/'LA Data'!X$6,('LA Data'!X97-'LA Data'!X$5)/'LA Data'!X$6))</f>
        <v>-1.0195658820154496</v>
      </c>
      <c r="X94" s="117">
        <f>IF('LA Data'!Y97="","",IF(X$5="Yes",('LA Data'!Y$5-'LA Data'!Y97)/'LA Data'!Y$6,('LA Data'!Y97-'LA Data'!Y$5)/'LA Data'!Y$6))</f>
        <v>0.78353650142999387</v>
      </c>
      <c r="Y94" s="117">
        <f>IF('LA Data'!Z97="","",IF(Y$5="Yes",('LA Data'!Z$5-'LA Data'!Z97)/'LA Data'!Z$6, ('LA Data'!Z97-'LA Data'!Z$5)/'LA Data'!Z$6))</f>
        <v>-0.74852771927186912</v>
      </c>
      <c r="Z94" s="117">
        <f>IF('LA Data'!AA97="","",IF(Z$5="Yes",('LA Data'!AA$5-'LA Data'!AA97)/'LA Data'!AA$6, ('LA Data'!AA97-'LA Data'!AA$5)/'LA Data'!AA$6))</f>
        <v>-0.78888760426766313</v>
      </c>
    </row>
    <row r="95" spans="1:26" s="108" customFormat="1" ht="14.25" customHeight="1" x14ac:dyDescent="0.25">
      <c r="A95" s="108" t="s">
        <v>260</v>
      </c>
      <c r="B95" s="108" t="s">
        <v>261</v>
      </c>
      <c r="C95" s="117">
        <f>IF('LA Data'!C98="","",IF(C$5="Yes",('LA Data'!C$5-'LA Data'!C98)/'LA Data'!C$6, ('LA Data'!C98-'LA Data'!C$5)/'LA Data'!C$6))</f>
        <v>-2.7759269472030379</v>
      </c>
      <c r="D95" s="117">
        <f>IF('LA Data'!D98="","",IF(D$5="Yes",('LA Data'!D$5-'LA Data'!D98)/'LA Data'!D$6, ('LA Data'!D98-'LA Data'!D$5)/'LA Data'!D$6))</f>
        <v>-3.2249686980439254</v>
      </c>
      <c r="E95" s="117">
        <f>IF('LA Data'!E98="","",IF(E$5="Yes",('LA Data'!E$5-'LA Data'!E98)/'LA Data'!E$6, ('LA Data'!E98-'LA Data'!E$5)/'LA Data'!E$6))</f>
        <v>-3.116902520191672</v>
      </c>
      <c r="F95" s="117">
        <f>IF('LA Data'!F98="","",IF(F$5="Yes",('LA Data'!F$5-'LA Data'!F98)/'LA Data'!F$6, ('LA Data'!F98-'LA Data'!F$5)/'LA Data'!F$6))</f>
        <v>4.1860506270041773</v>
      </c>
      <c r="G95" s="117">
        <f>IF('LA Data'!G98="","",IF(G$5="Yes",('LA Data'!G$5-'LA Data'!G98)/'LA Data'!G$6, ('LA Data'!G98-'LA Data'!G$5)/'LA Data'!G$6))</f>
        <v>-1.8053835657157224</v>
      </c>
      <c r="H95" s="117">
        <f>IF('LA Data'!H98="","",IF(H$5="Yes",('LA Data'!H$5-'LA Data'!H98)/'LA Data'!H$6, ('LA Data'!H98-'LA Data'!H$5)/'LA Data'!H$6))</f>
        <v>-0.99790231289119091</v>
      </c>
      <c r="I95" s="117">
        <f>IF('LA Data'!I98="","",IF(I$5="Yes",('LA Data'!I$5-'LA Data'!I98)/'LA Data'!I$6, ('LA Data'!I98-'LA Data'!I$5)/'LA Data'!I$6))</f>
        <v>-0.8667572524246876</v>
      </c>
      <c r="J95" s="117">
        <f>IF('LA Data'!J98="","",IF(J$5="Yes",('LA Data'!J$5-'LA Data'!J98)/'LA Data'!J$6, ('LA Data'!J98-'LA Data'!J$5)/'LA Data'!J$6))</f>
        <v>-1.5365145581685404</v>
      </c>
      <c r="K95" s="117">
        <f>IF('LA Data'!K98="","",IF(K$5="Yes",('LA Data'!K$5-'LA Data'!K98)/'LA Data'!K$6, ('LA Data'!K98-'LA Data'!K$5)/'LA Data'!K$6))</f>
        <v>-1.6990118515715764</v>
      </c>
      <c r="L95" s="117">
        <f>IF('LA Data'!L98="","",IF(L$5="Yes",('LA Data'!L$5-'LA Data'!L98)/'LA Data'!L$6, ('LA Data'!L98-'LA Data'!L$5)/'LA Data'!L$6))</f>
        <v>0.77170449687986464</v>
      </c>
      <c r="M95" s="117">
        <f>IF('LA Data'!M98="","",IF(M$5="Yes",('LA Data'!M$5-'LA Data'!M98)/'LA Data'!M$6, ('LA Data'!M98-'LA Data'!M$5)/'LA Data'!M$6))</f>
        <v>-1.267829752785617</v>
      </c>
      <c r="N95" s="117">
        <f>IF('LA Data'!N98="","",IF(N$5="Yes",('LA Data'!N$5-'LA Data'!N98)/'LA Data'!N$6, ('LA Data'!N98-'LA Data'!N$5)/'LA Data'!N$6))</f>
        <v>-1.4000990562327942</v>
      </c>
      <c r="O95" s="117">
        <f>IF('LA Data'!O98="","",IF(O$5="Yes",('LA Data'!O$5-'LA Data'!O98)/'LA Data'!O$6, ('LA Data'!O98-'LA Data'!O$5)/'LA Data'!O$6))</f>
        <v>-0.28174730359679856</v>
      </c>
      <c r="P95" s="117">
        <f>IF('LA Data'!P98="","",IF(P$5="Yes",('LA Data'!P$5-'LA Data'!P98)/'LA Data'!P$6, ('LA Data'!P98-'LA Data'!P$5)/'LA Data'!P$6))</f>
        <v>-1.3386659867956823</v>
      </c>
      <c r="Q95" s="117">
        <f>IF('LA Data'!R98="","",IF(Q$5="Yes",('LA Data'!R$5-'LA Data'!R98)/'LA Data'!R$6,('LA Data'!R98-'LA Data'!R$5)/'LA Data'!R$6))</f>
        <v>-1.6576650896889573</v>
      </c>
      <c r="R95" s="117">
        <f>IF('LA Data'!S98="","",IF(R$5="Yes",('LA Data'!S$5-'LA Data'!S98)/'LA Data'!S$6,('LA Data'!S98-'LA Data'!S$5)/'LA Data'!S$6))</f>
        <v>2.3907354377232939</v>
      </c>
      <c r="S95" s="117">
        <f>IF('LA Data'!T98="","",IF(S$5="Yes",('LA Data'!T$5-'LA Data'!T98)/'LA Data'!T$6,('LA Data'!T98-'LA Data'!T$5)/'LA Data'!T$6))</f>
        <v>-0.39248736663533457</v>
      </c>
      <c r="T95" s="117">
        <f>IF('LA Data'!U98="","",IF(T$5="Yes",('LA Data'!U$5-'LA Data'!U98)/'LA Data'!U$6,('LA Data'!U98-'LA Data'!U$5)/'LA Data'!U$6))</f>
        <v>-0.26739022407405832</v>
      </c>
      <c r="U95" s="117">
        <f>IF('LA Data'!V98="","",IF(U$5="Yes",('LA Data'!V$5-'LA Data'!V98)/'LA Data'!V$6,('LA Data'!V98-'LA Data'!V$5)/'LA Data'!V$6))</f>
        <v>-0.12958676868207133</v>
      </c>
      <c r="V95" s="117">
        <f>IF('LA Data'!W98="","",IF(V$5="Yes",('LA Data'!W$5-'LA Data'!W98)/'LA Data'!W$6,('LA Data'!W98-'LA Data'!W$5)/'LA Data'!W$6))</f>
        <v>1.206561787712229</v>
      </c>
      <c r="W95" s="178">
        <f>IF('LA Data'!X98="","",IF(W$5="Yes",('LA Data'!X$5-'LA Data'!X98)/'LA Data'!X$6,('LA Data'!X98-'LA Data'!X$5)/'LA Data'!X$6))</f>
        <v>3.0522798413885228E-2</v>
      </c>
      <c r="X95" s="117">
        <f>IF('LA Data'!Y98="","",IF(X$5="Yes",('LA Data'!Y$5-'LA Data'!Y98)/'LA Data'!Y$6,('LA Data'!Y98-'LA Data'!Y$5)/'LA Data'!Y$6))</f>
        <v>0.11409448011346845</v>
      </c>
      <c r="Y95" s="117">
        <f>IF('LA Data'!Z98="","",IF(Y$5="Yes",('LA Data'!Z$5-'LA Data'!Z98)/'LA Data'!Z$6, ('LA Data'!Z98-'LA Data'!Z$5)/'LA Data'!Z$6))</f>
        <v>-1.3284071660932013</v>
      </c>
      <c r="Z95" s="117">
        <f>IF('LA Data'!AA98="","",IF(Z$5="Yes",('LA Data'!AA$5-'LA Data'!AA98)/'LA Data'!AA$6, ('LA Data'!AA98-'LA Data'!AA$5)/'LA Data'!AA$6))</f>
        <v>-2.7275527943394091</v>
      </c>
    </row>
    <row r="96" spans="1:26" s="108" customFormat="1" ht="14.25" customHeight="1" x14ac:dyDescent="0.25">
      <c r="A96" s="108" t="s">
        <v>262</v>
      </c>
      <c r="B96" s="108" t="s">
        <v>263</v>
      </c>
      <c r="C96" s="117">
        <f>IF('LA Data'!C99="","",IF(C$5="Yes",('LA Data'!C$5-'LA Data'!C99)/'LA Data'!C$6, ('LA Data'!C99-'LA Data'!C$5)/'LA Data'!C$6))</f>
        <v>-8.0603020290534594E-2</v>
      </c>
      <c r="D96" s="117">
        <f>IF('LA Data'!D99="","",IF(D$5="Yes",('LA Data'!D$5-'LA Data'!D99)/'LA Data'!D$6, ('LA Data'!D99-'LA Data'!D$5)/'LA Data'!D$6))</f>
        <v>-0.1178407060661618</v>
      </c>
      <c r="E96" s="117">
        <f>IF('LA Data'!E99="","",IF(E$5="Yes",('LA Data'!E$5-'LA Data'!E99)/'LA Data'!E$6, ('LA Data'!E99-'LA Data'!E$5)/'LA Data'!E$6))</f>
        <v>1.4990256022955875E-2</v>
      </c>
      <c r="F96" s="117">
        <f>IF('LA Data'!F99="","",IF(F$5="Yes",('LA Data'!F$5-'LA Data'!F99)/'LA Data'!F$6, ('LA Data'!F99-'LA Data'!F$5)/'LA Data'!F$6))</f>
        <v>-0.81308207993922677</v>
      </c>
      <c r="G96" s="117">
        <f>IF('LA Data'!G99="","",IF(G$5="Yes",('LA Data'!G$5-'LA Data'!G99)/'LA Data'!G$6, ('LA Data'!G99-'LA Data'!G$5)/'LA Data'!G$6))</f>
        <v>-0.89722310879262346</v>
      </c>
      <c r="H96" s="117">
        <f>IF('LA Data'!H99="","",IF(H$5="Yes",('LA Data'!H$5-'LA Data'!H99)/'LA Data'!H$6, ('LA Data'!H99-'LA Data'!H$5)/'LA Data'!H$6))</f>
        <v>-1.4284623988420628</v>
      </c>
      <c r="I96" s="117">
        <f>IF('LA Data'!I99="","",IF(I$5="Yes",('LA Data'!I$5-'LA Data'!I99)/'LA Data'!I$6, ('LA Data'!I99-'LA Data'!I$5)/'LA Data'!I$6))</f>
        <v>-0.55261386527861345</v>
      </c>
      <c r="J96" s="117">
        <f>IF('LA Data'!J99="","",IF(J$5="Yes",('LA Data'!J$5-'LA Data'!J99)/'LA Data'!J$6, ('LA Data'!J99-'LA Data'!J$5)/'LA Data'!J$6))</f>
        <v>-1.9658655482973857</v>
      </c>
      <c r="K96" s="117">
        <f>IF('LA Data'!K99="","",IF(K$5="Yes",('LA Data'!K$5-'LA Data'!K99)/'LA Data'!K$6, ('LA Data'!K99-'LA Data'!K$5)/'LA Data'!K$6))</f>
        <v>-0.75333101516273648</v>
      </c>
      <c r="L96" s="117">
        <f>IF('LA Data'!L99="","",IF(L$5="Yes",('LA Data'!L$5-'LA Data'!L99)/'LA Data'!L$6, ('LA Data'!L99-'LA Data'!L$5)/'LA Data'!L$6))</f>
        <v>-0.84274005726210843</v>
      </c>
      <c r="M96" s="117">
        <f>IF('LA Data'!M99="","",IF(M$5="Yes",('LA Data'!M$5-'LA Data'!M99)/'LA Data'!M$6, ('LA Data'!M99-'LA Data'!M$5)/'LA Data'!M$6))</f>
        <v>-0.12398488910814054</v>
      </c>
      <c r="N96" s="117">
        <f>IF('LA Data'!N99="","",IF(N$5="Yes",('LA Data'!N$5-'LA Data'!N99)/'LA Data'!N$6, ('LA Data'!N99-'LA Data'!N$5)/'LA Data'!N$6))</f>
        <v>-0.35611076245876905</v>
      </c>
      <c r="O96" s="117">
        <f>IF('LA Data'!O99="","",IF(O$5="Yes",('LA Data'!O$5-'LA Data'!O99)/'LA Data'!O$6, ('LA Data'!O99-'LA Data'!O$5)/'LA Data'!O$6))</f>
        <v>-0.33909488842219226</v>
      </c>
      <c r="P96" s="117">
        <f>IF('LA Data'!P99="","",IF(P$5="Yes",('LA Data'!P$5-'LA Data'!P99)/'LA Data'!P$6, ('LA Data'!P99-'LA Data'!P$5)/'LA Data'!P$6))</f>
        <v>4.7196951281638255E-2</v>
      </c>
      <c r="Q96" s="117">
        <f>IF('LA Data'!R99="","",IF(Q$5="Yes",('LA Data'!R$5-'LA Data'!R99)/'LA Data'!R$6,('LA Data'!R99-'LA Data'!R$5)/'LA Data'!R$6))</f>
        <v>-0.97076011033107568</v>
      </c>
      <c r="R96" s="117">
        <f>IF('LA Data'!S99="","",IF(R$5="Yes",('LA Data'!S$5-'LA Data'!S99)/'LA Data'!S$6,('LA Data'!S99-'LA Data'!S$5)/'LA Data'!S$6))</f>
        <v>-1.3098127770146275</v>
      </c>
      <c r="S96" s="117">
        <f>IF('LA Data'!T99="","",IF(S$5="Yes",('LA Data'!T$5-'LA Data'!T99)/'LA Data'!T$6,('LA Data'!T99-'LA Data'!T$5)/'LA Data'!T$6))</f>
        <v>-9.1340128950793978E-2</v>
      </c>
      <c r="T96" s="117">
        <f>IF('LA Data'!U99="","",IF(T$5="Yes",('LA Data'!U$5-'LA Data'!U99)/'LA Data'!U$6,('LA Data'!U99-'LA Data'!U$5)/'LA Data'!U$6))</f>
        <v>3.1786324207029794E-2</v>
      </c>
      <c r="U96" s="117">
        <f>IF('LA Data'!V99="","",IF(U$5="Yes",('LA Data'!V$5-'LA Data'!V99)/'LA Data'!V$6,('LA Data'!V99-'LA Data'!V$5)/'LA Data'!V$6))</f>
        <v>-0.57582321449954954</v>
      </c>
      <c r="V96" s="117">
        <f>IF('LA Data'!W99="","",IF(V$5="Yes",('LA Data'!W$5-'LA Data'!W99)/'LA Data'!W$6,('LA Data'!W99-'LA Data'!W$5)/'LA Data'!W$6))</f>
        <v>1.3155359376139837</v>
      </c>
      <c r="W96" s="178">
        <f>IF('LA Data'!X99="","",IF(W$5="Yes",('LA Data'!X$5-'LA Data'!X99)/'LA Data'!X$6,('LA Data'!X99-'LA Data'!X$5)/'LA Data'!X$6))</f>
        <v>0.24136149515901317</v>
      </c>
      <c r="X96" s="117">
        <f>IF('LA Data'!Y99="","",IF(X$5="Yes",('LA Data'!Y$5-'LA Data'!Y99)/'LA Data'!Y$6,('LA Data'!Y99-'LA Data'!Y$5)/'LA Data'!Y$6))</f>
        <v>0.21343263246824723</v>
      </c>
      <c r="Y96" s="117">
        <f>IF('LA Data'!Z99="","",IF(Y$5="Yes",('LA Data'!Z$5-'LA Data'!Z99)/'LA Data'!Z$6, ('LA Data'!Z99-'LA Data'!Z$5)/'LA Data'!Z$6))</f>
        <v>-0.82101265012453428</v>
      </c>
      <c r="Z96" s="117">
        <f>IF('LA Data'!AA99="","",IF(Z$5="Yes",('LA Data'!AA$5-'LA Data'!AA99)/'LA Data'!AA$6, ('LA Data'!AA99-'LA Data'!AA$5)/'LA Data'!AA$6))</f>
        <v>-0.37878535252171536</v>
      </c>
    </row>
    <row r="97" spans="1:26" s="108" customFormat="1" ht="14.25" customHeight="1" x14ac:dyDescent="0.25">
      <c r="A97" s="108" t="s">
        <v>264</v>
      </c>
      <c r="B97" s="108" t="s">
        <v>265</v>
      </c>
      <c r="C97" s="117">
        <f>IF('LA Data'!C100="","",IF(C$5="Yes",('LA Data'!C$5-'LA Data'!C100)/'LA Data'!C$6, ('LA Data'!C100-'LA Data'!C$5)/'LA Data'!C$6))</f>
        <v>0.68948953025589987</v>
      </c>
      <c r="D97" s="117">
        <f>IF('LA Data'!D100="","",IF(D$5="Yes",('LA Data'!D$5-'LA Data'!D100)/'LA Data'!D$6, ('LA Data'!D100-'LA Data'!D$5)/'LA Data'!D$6))</f>
        <v>0.57263218104001135</v>
      </c>
      <c r="E97" s="117">
        <f>IF('LA Data'!E100="","",IF(E$5="Yes",('LA Data'!E$5-'LA Data'!E100)/'LA Data'!E$6, ('LA Data'!E100-'LA Data'!E$5)/'LA Data'!E$6))</f>
        <v>0.81803968582157438</v>
      </c>
      <c r="F97" s="117">
        <f>IF('LA Data'!F100="","",IF(F$5="Yes",('LA Data'!F$5-'LA Data'!F100)/'LA Data'!F$6, ('LA Data'!F100-'LA Data'!F$5)/'LA Data'!F$6))</f>
        <v>0.30242687119690459</v>
      </c>
      <c r="G97" s="117">
        <f>IF('LA Data'!G100="","",IF(G$5="Yes",('LA Data'!G$5-'LA Data'!G100)/'LA Data'!G$6, ('LA Data'!G100-'LA Data'!G$5)/'LA Data'!G$6))</f>
        <v>1.0445979609132112</v>
      </c>
      <c r="H97" s="117">
        <f>IF('LA Data'!H100="","",IF(H$5="Yes",('LA Data'!H$5-'LA Data'!H100)/'LA Data'!H$6, ('LA Data'!H100-'LA Data'!H$5)/'LA Data'!H$6))</f>
        <v>0.31643900211673415</v>
      </c>
      <c r="I97" s="117">
        <f>IF('LA Data'!I100="","",IF(I$5="Yes",('LA Data'!I$5-'LA Data'!I100)/'LA Data'!I$6, ('LA Data'!I100-'LA Data'!I$5)/'LA Data'!I$6))</f>
        <v>0.30786584733889449</v>
      </c>
      <c r="J97" s="117">
        <f>IF('LA Data'!J100="","",IF(J$5="Yes",('LA Data'!J$5-'LA Data'!J100)/'LA Data'!J$6, ('LA Data'!J100-'LA Data'!J$5)/'LA Data'!J$6))</f>
        <v>-0.48839302344224167</v>
      </c>
      <c r="K97" s="117">
        <f>IF('LA Data'!K100="","",IF(K$5="Yes",('LA Data'!K$5-'LA Data'!K100)/'LA Data'!K$6, ('LA Data'!K100-'LA Data'!K$5)/'LA Data'!K$6))</f>
        <v>-0.41241907035188441</v>
      </c>
      <c r="L97" s="117">
        <f>IF('LA Data'!L100="","",IF(L$5="Yes",('LA Data'!L$5-'LA Data'!L100)/'LA Data'!L$6, ('LA Data'!L100-'LA Data'!L$5)/'LA Data'!L$6))</f>
        <v>-0.19696223560531861</v>
      </c>
      <c r="M97" s="117">
        <f>IF('LA Data'!M100="","",IF(M$5="Yes",('LA Data'!M$5-'LA Data'!M100)/'LA Data'!M$6, ('LA Data'!M100-'LA Data'!M$5)/'LA Data'!M$6))</f>
        <v>-1.2785839273364862E-2</v>
      </c>
      <c r="N97" s="117">
        <f>IF('LA Data'!N100="","",IF(N$5="Yes",('LA Data'!N$5-'LA Data'!N100)/'LA Data'!N$6, ('LA Data'!N100-'LA Data'!N$5)/'LA Data'!N$6))</f>
        <v>0.44587619700420777</v>
      </c>
      <c r="O97" s="117">
        <f>IF('LA Data'!O100="","",IF(O$5="Yes",('LA Data'!O$5-'LA Data'!O100)/'LA Data'!O$6, ('LA Data'!O100-'LA Data'!O$5)/'LA Data'!O$6))</f>
        <v>-6.9231530879263967E-2</v>
      </c>
      <c r="P97" s="117">
        <f>IF('LA Data'!P100="","",IF(P$5="Yes",('LA Data'!P$5-'LA Data'!P100)/'LA Data'!P$6, ('LA Data'!P100-'LA Data'!P$5)/'LA Data'!P$6))</f>
        <v>2.5381663747814204E-3</v>
      </c>
      <c r="Q97" s="117">
        <f>IF('LA Data'!R100="","",IF(Q$5="Yes",('LA Data'!R$5-'LA Data'!R100)/'LA Data'!R$6,('LA Data'!R100-'LA Data'!R$5)/'LA Data'!R$6))</f>
        <v>-3.3134890364183635E-2</v>
      </c>
      <c r="R97" s="117">
        <f>IF('LA Data'!S100="","",IF(R$5="Yes",('LA Data'!S$5-'LA Data'!S100)/'LA Data'!S$6,('LA Data'!S100-'LA Data'!S$5)/'LA Data'!S$6))</f>
        <v>0.64691045470797104</v>
      </c>
      <c r="S97" s="117">
        <f>IF('LA Data'!T100="","",IF(S$5="Yes",('LA Data'!T$5-'LA Data'!T100)/'LA Data'!T$6,('LA Data'!T100-'LA Data'!T$5)/'LA Data'!T$6))</f>
        <v>-0.63554596337968827</v>
      </c>
      <c r="T97" s="117">
        <f>IF('LA Data'!U100="","",IF(T$5="Yes",('LA Data'!U$5-'LA Data'!U100)/'LA Data'!U$6,('LA Data'!U100-'LA Data'!U$5)/'LA Data'!U$6))</f>
        <v>0.16054133644944599</v>
      </c>
      <c r="U97" s="117">
        <f>IF('LA Data'!V100="","",IF(U$5="Yes",('LA Data'!V$5-'LA Data'!V100)/'LA Data'!V$6,('LA Data'!V100-'LA Data'!V$5)/'LA Data'!V$6))</f>
        <v>6.3109868331512275E-2</v>
      </c>
      <c r="V97" s="117">
        <f>IF('LA Data'!W100="","",IF(V$5="Yes",('LA Data'!W$5-'LA Data'!W100)/'LA Data'!W$6,('LA Data'!W100-'LA Data'!W$5)/'LA Data'!W$6))</f>
        <v>0.74887035812486091</v>
      </c>
      <c r="W97" s="178">
        <f>IF('LA Data'!X100="","",IF(W$5="Yes",('LA Data'!X$5-'LA Data'!X100)/'LA Data'!X$6,('LA Data'!X100-'LA Data'!X$5)/'LA Data'!X$6))</f>
        <v>0.90736461755001951</v>
      </c>
      <c r="X97" s="117">
        <f>IF('LA Data'!Y100="","",IF(X$5="Yes",('LA Data'!Y$5-'LA Data'!Y100)/'LA Data'!Y$6,('LA Data'!Y100-'LA Data'!Y$5)/'LA Data'!Y$6))</f>
        <v>0.18596511582989694</v>
      </c>
      <c r="Y97" s="117">
        <f>IF('LA Data'!Z100="","",IF(Y$5="Yes",('LA Data'!Z$5-'LA Data'!Z100)/'LA Data'!Z$6, ('LA Data'!Z100-'LA Data'!Z$5)/'LA Data'!Z$6))</f>
        <v>4.8806520107464897E-2</v>
      </c>
      <c r="Z97" s="117">
        <f>IF('LA Data'!AA100="","",IF(Z$5="Yes",('LA Data'!AA$5-'LA Data'!AA100)/'LA Data'!AA$6, ('LA Data'!AA100-'LA Data'!AA$5)/'LA Data'!AA$6))</f>
        <v>-4.3247146547759546E-2</v>
      </c>
    </row>
    <row r="98" spans="1:26" s="108" customFormat="1" ht="14.25" customHeight="1" x14ac:dyDescent="0.25">
      <c r="A98" s="108" t="s">
        <v>266</v>
      </c>
      <c r="B98" s="108" t="s">
        <v>267</v>
      </c>
      <c r="C98" s="117">
        <f>IF('LA Data'!C101="","",IF(C$5="Yes",('LA Data'!C$5-'LA Data'!C101)/'LA Data'!C$6, ('LA Data'!C101-'LA Data'!C$5)/'LA Data'!C$6))</f>
        <v>-0.77368631578232083</v>
      </c>
      <c r="D98" s="117">
        <f>IF('LA Data'!D101="","",IF(D$5="Yes",('LA Data'!D$5-'LA Data'!D101)/'LA Data'!D$6, ('LA Data'!D101-'LA Data'!D$5)/'LA Data'!D$6))</f>
        <v>-0.32498257219800819</v>
      </c>
      <c r="E98" s="117">
        <f>IF('LA Data'!E101="","",IF(E$5="Yes",('LA Data'!E$5-'LA Data'!E101)/'LA Data'!E$6, ('LA Data'!E101-'LA Data'!E$5)/'LA Data'!E$6))</f>
        <v>-0.38653445887636051</v>
      </c>
      <c r="F98" s="117">
        <f>IF('LA Data'!F101="","",IF(F$5="Yes",('LA Data'!F$5-'LA Data'!F101)/'LA Data'!F$6, ('LA Data'!F101-'LA Data'!F$5)/'LA Data'!F$6))</f>
        <v>-0.35861547021709789</v>
      </c>
      <c r="G98" s="117">
        <f>IF('LA Data'!G101="","",IF(G$5="Yes",('LA Data'!G$5-'LA Data'!G101)/'LA Data'!G$6, ('LA Data'!G101-'LA Data'!G$5)/'LA Data'!G$6))</f>
        <v>-0.54656225890165078</v>
      </c>
      <c r="H98" s="117">
        <f>IF('LA Data'!H101="","",IF(H$5="Yes",('LA Data'!H$5-'LA Data'!H101)/'LA Data'!H$6, ('LA Data'!H101-'LA Data'!H$5)/'LA Data'!H$6))</f>
        <v>-0.34299776110276048</v>
      </c>
      <c r="I98" s="117">
        <f>IF('LA Data'!I101="","",IF(I$5="Yes",('LA Data'!I$5-'LA Data'!I101)/'LA Data'!I$6, ('LA Data'!I101-'LA Data'!I$5)/'LA Data'!I$6))</f>
        <v>0.22591539851817935</v>
      </c>
      <c r="J98" s="117">
        <f>IF('LA Data'!J101="","",IF(J$5="Yes",('LA Data'!J$5-'LA Data'!J101)/'LA Data'!J$6, ('LA Data'!J101-'LA Data'!J$5)/'LA Data'!J$6))</f>
        <v>-1.1450474789334171</v>
      </c>
      <c r="K98" s="117">
        <f>IF('LA Data'!K101="","",IF(K$5="Yes",('LA Data'!K$5-'LA Data'!K101)/'LA Data'!K$6, ('LA Data'!K101-'LA Data'!K$5)/'LA Data'!K$6))</f>
        <v>-0.57484176350557348</v>
      </c>
      <c r="L98" s="117">
        <f>IF('LA Data'!L101="","",IF(L$5="Yes",('LA Data'!L$5-'LA Data'!L101)/'LA Data'!L$6, ('LA Data'!L101-'LA Data'!L$5)/'LA Data'!L$6))</f>
        <v>0.50263040452286911</v>
      </c>
      <c r="M98" s="117">
        <f>IF('LA Data'!M101="","",IF(M$5="Yes",('LA Data'!M$5-'LA Data'!M101)/'LA Data'!M$6, ('LA Data'!M101-'LA Data'!M$5)/'LA Data'!M$6))</f>
        <v>-0.3293530219654956</v>
      </c>
      <c r="N98" s="117">
        <f>IF('LA Data'!N101="","",IF(N$5="Yes",('LA Data'!N$5-'LA Data'!N101)/'LA Data'!N$6, ('LA Data'!N101-'LA Data'!N$5)/'LA Data'!N$6))</f>
        <v>-0.37970366305639081</v>
      </c>
      <c r="O98" s="117">
        <f>IF('LA Data'!O101="","",IF(O$5="Yes",('LA Data'!O$5-'LA Data'!O101)/'LA Data'!O$6, ('LA Data'!O101-'LA Data'!O$5)/'LA Data'!O$6))</f>
        <v>0.38399263286556062</v>
      </c>
      <c r="P98" s="117">
        <f>IF('LA Data'!P101="","",IF(P$5="Yes",('LA Data'!P$5-'LA Data'!P101)/'LA Data'!P$6, ('LA Data'!P101-'LA Data'!P$5)/'LA Data'!P$6))</f>
        <v>-0.28414242060794948</v>
      </c>
      <c r="Q98" s="117">
        <f>IF('LA Data'!R101="","",IF(Q$5="Yes",('LA Data'!R$5-'LA Data'!R101)/'LA Data'!R$6,('LA Data'!R101-'LA Data'!R$5)/'LA Data'!R$6))</f>
        <v>-0.425499967008997</v>
      </c>
      <c r="R98" s="117">
        <f>IF('LA Data'!S101="","",IF(R$5="Yes",('LA Data'!S$5-'LA Data'!S101)/'LA Data'!S$6,('LA Data'!S101-'LA Data'!S$5)/'LA Data'!S$6))</f>
        <v>-4.8205440178154597E-2</v>
      </c>
      <c r="S98" s="117">
        <f>IF('LA Data'!T101="","",IF(S$5="Yes",('LA Data'!T$5-'LA Data'!T101)/'LA Data'!T$6,('LA Data'!T101-'LA Data'!T$5)/'LA Data'!T$6))</f>
        <v>0.26906651935540726</v>
      </c>
      <c r="T98" s="117">
        <f>IF('LA Data'!U101="","",IF(T$5="Yes",('LA Data'!U$5-'LA Data'!U101)/'LA Data'!U$6,('LA Data'!U101-'LA Data'!U$5)/'LA Data'!U$6))</f>
        <v>-0.14556049051258574</v>
      </c>
      <c r="U98" s="117">
        <f>IF('LA Data'!V101="","",IF(U$5="Yes",('LA Data'!V$5-'LA Data'!V101)/'LA Data'!V$6,('LA Data'!V101-'LA Data'!V$5)/'LA Data'!V$6))</f>
        <v>0.27317545769712775</v>
      </c>
      <c r="V98" s="117">
        <f>IF('LA Data'!W101="","",IF(V$5="Yes",('LA Data'!W$5-'LA Data'!W101)/'LA Data'!W$6,('LA Data'!W101-'LA Data'!W$5)/'LA Data'!W$6))</f>
        <v>-0.5588194406961946</v>
      </c>
      <c r="W98" s="178">
        <f>IF('LA Data'!X101="","",IF(W$5="Yes",('LA Data'!X$5-'LA Data'!X101)/'LA Data'!X$6,('LA Data'!X101-'LA Data'!X$5)/'LA Data'!X$6))</f>
        <v>2.0633383283937081</v>
      </c>
      <c r="X98" s="117">
        <f>IF('LA Data'!Y101="","",IF(X$5="Yes",('LA Data'!Y$5-'LA Data'!Y101)/'LA Data'!Y$6,('LA Data'!Y101-'LA Data'!Y$5)/'LA Data'!Y$6))</f>
        <v>0.41014492351232346</v>
      </c>
      <c r="Y98" s="117">
        <f>IF('LA Data'!Z101="","",IF(Y$5="Yes",('LA Data'!Z$5-'LA Data'!Z101)/'LA Data'!Z$6, ('LA Data'!Z101-'LA Data'!Z$5)/'LA Data'!Z$6))</f>
        <v>-1.1834373043878679</v>
      </c>
      <c r="Z98" s="117">
        <f>IF('LA Data'!AA101="","",IF(Z$5="Yes",('LA Data'!AA$5-'LA Data'!AA101)/'LA Data'!AA$6, ('LA Data'!AA101-'LA Data'!AA$5)/'LA Data'!AA$6))</f>
        <v>-0.97529771869763826</v>
      </c>
    </row>
    <row r="99" spans="1:26" s="108" customFormat="1" ht="14.25" customHeight="1" x14ac:dyDescent="0.25">
      <c r="A99" s="108" t="s">
        <v>268</v>
      </c>
      <c r="B99" s="108" t="s">
        <v>269</v>
      </c>
      <c r="C99" s="117">
        <f>IF('LA Data'!C102="","",IF(C$5="Yes",('LA Data'!C$5-'LA Data'!C102)/'LA Data'!C$6, ('LA Data'!C102-'LA Data'!C$5)/'LA Data'!C$6))</f>
        <v>-0.157612275345176</v>
      </c>
      <c r="D99" s="117">
        <f>IF('LA Data'!D102="","",IF(D$5="Yes",('LA Data'!D$5-'LA Data'!D102)/'LA Data'!D$6, ('LA Data'!D102-'LA Data'!D$5)/'LA Data'!D$6))</f>
        <v>-0.18688799477677726</v>
      </c>
      <c r="E99" s="117">
        <f>IF('LA Data'!E102="","",IF(E$5="Yes",('LA Data'!E$5-'LA Data'!E102)/'LA Data'!E$6, ('LA Data'!E102-'LA Data'!E$5)/'LA Data'!E$6))</f>
        <v>-0.22592457291663254</v>
      </c>
      <c r="F99" s="117">
        <f>IF('LA Data'!F102="","",IF(F$5="Yes",('LA Data'!F$5-'LA Data'!F102)/'LA Data'!F$6, ('LA Data'!F102-'LA Data'!F$5)/'LA Data'!F$6))</f>
        <v>-0.39993061655547407</v>
      </c>
      <c r="G99" s="117">
        <f>IF('LA Data'!G102="","",IF(G$5="Yes",('LA Data'!G$5-'LA Data'!G102)/'LA Data'!G$6, ('LA Data'!G102-'LA Data'!G$5)/'LA Data'!G$6))</f>
        <v>0.55022495975482544</v>
      </c>
      <c r="H99" s="117">
        <f>IF('LA Data'!H102="","",IF(H$5="Yes",('LA Data'!H$5-'LA Data'!H102)/'LA Data'!H$6, ('LA Data'!H102-'LA Data'!H$5)/'LA Data'!H$6))</f>
        <v>-0.44044030687058777</v>
      </c>
      <c r="I99" s="117">
        <f>IF('LA Data'!I102="","",IF(I$5="Yes",('LA Data'!I$5-'LA Data'!I102)/'LA Data'!I$6, ('LA Data'!I102-'LA Data'!I$5)/'LA Data'!I$6))</f>
        <v>8.9331317150321235E-2</v>
      </c>
      <c r="J99" s="117">
        <f>IF('LA Data'!J102="","",IF(J$5="Yes",('LA Data'!J$5-'LA Data'!J102)/'LA Data'!J$6, ('LA Data'!J102-'LA Data'!J$5)/'LA Data'!J$6))</f>
        <v>-0.2652988815125471</v>
      </c>
      <c r="K99" s="117">
        <f>IF('LA Data'!K102="","",IF(K$5="Yes",('LA Data'!K$5-'LA Data'!K102)/'LA Data'!K$6, ('LA Data'!K102-'LA Data'!K$5)/'LA Data'!K$6))</f>
        <v>-1.6813380196134109</v>
      </c>
      <c r="L99" s="117">
        <f>IF('LA Data'!L102="","",IF(L$5="Yes",('LA Data'!L$5-'LA Data'!L102)/'LA Data'!L$6, ('LA Data'!L102-'LA Data'!L$5)/'LA Data'!L$6))</f>
        <v>0.50263040452286911</v>
      </c>
      <c r="M99" s="117">
        <f>IF('LA Data'!M102="","",IF(M$5="Yes",('LA Data'!M$5-'LA Data'!M102)/'LA Data'!M$6, ('LA Data'!M102-'LA Data'!M$5)/'LA Data'!M$6))</f>
        <v>-3.7692046417456347E-2</v>
      </c>
      <c r="N99" s="117">
        <f>IF('LA Data'!N102="","",IF(N$5="Yes",('LA Data'!N$5-'LA Data'!N102)/'LA Data'!N$6, ('LA Data'!N102-'LA Data'!N$5)/'LA Data'!N$6))</f>
        <v>-0.37695290250756375</v>
      </c>
      <c r="O99" s="117">
        <f>IF('LA Data'!O102="","",IF(O$5="Yes",('LA Data'!O$5-'LA Data'!O102)/'LA Data'!O$6, ('LA Data'!O102-'LA Data'!O$5)/'LA Data'!O$6))</f>
        <v>-0.41050949354402227</v>
      </c>
      <c r="P99" s="117">
        <f>IF('LA Data'!P102="","",IF(P$5="Yes",('LA Data'!P$5-'LA Data'!P102)/'LA Data'!P$6, ('LA Data'!P102-'LA Data'!P$5)/'LA Data'!P$6))</f>
        <v>-0.52904543461329767</v>
      </c>
      <c r="Q99" s="117">
        <f>IF('LA Data'!R102="","",IF(Q$5="Yes",('LA Data'!R$5-'LA Data'!R102)/'LA Data'!R$6,('LA Data'!R102-'LA Data'!R$5)/'LA Data'!R$6))</f>
        <v>-0.57187658277827447</v>
      </c>
      <c r="R99" s="117">
        <f>IF('LA Data'!S102="","",IF(R$5="Yes",('LA Data'!S$5-'LA Data'!S102)/'LA Data'!S$6,('LA Data'!S102-'LA Data'!S$5)/'LA Data'!S$6))</f>
        <v>0.66688952831694337</v>
      </c>
      <c r="S99" s="117">
        <f>IF('LA Data'!T102="","",IF(S$5="Yes",('LA Data'!T$5-'LA Data'!T102)/'LA Data'!T$6,('LA Data'!T102-'LA Data'!T$5)/'LA Data'!T$6))</f>
        <v>0.37653694717883357</v>
      </c>
      <c r="T99" s="117">
        <f>IF('LA Data'!U102="","",IF(T$5="Yes",('LA Data'!U$5-'LA Data'!U102)/'LA Data'!U$6,('LA Data'!U102-'LA Data'!U$5)/'LA Data'!U$6))</f>
        <v>-0.34490576943948731</v>
      </c>
      <c r="U99" s="117">
        <f>IF('LA Data'!V102="","",IF(U$5="Yes",('LA Data'!V$5-'LA Data'!V102)/'LA Data'!V$6,('LA Data'!V102-'LA Data'!V$5)/'LA Data'!V$6))</f>
        <v>-4.459539807064436E-2</v>
      </c>
      <c r="V99" s="117">
        <f>IF('LA Data'!W102="","",IF(V$5="Yes",('LA Data'!W$5-'LA Data'!W102)/'LA Data'!W$6,('LA Data'!W102-'LA Data'!W$5)/'LA Data'!W$6))</f>
        <v>-1.3948691187421508E-2</v>
      </c>
      <c r="W99" s="178">
        <f>IF('LA Data'!X102="","",IF(W$5="Yes",('LA Data'!X$5-'LA Data'!X102)/'LA Data'!X$6,('LA Data'!X102-'LA Data'!X$5)/'LA Data'!X$6))</f>
        <v>2.0828261643885151</v>
      </c>
      <c r="X99" s="117">
        <f>IF('LA Data'!Y102="","",IF(X$5="Yes",('LA Data'!Y$5-'LA Data'!Y102)/'LA Data'!Y$6,('LA Data'!Y102-'LA Data'!Y$5)/'LA Data'!Y$6))</f>
        <v>-0.57697045720484053</v>
      </c>
      <c r="Y99" s="117">
        <f>IF('LA Data'!Z102="","",IF(Y$5="Yes",('LA Data'!Z$5-'LA Data'!Z102)/'LA Data'!Z$6, ('LA Data'!Z102-'LA Data'!Z$5)/'LA Data'!Z$6))</f>
        <v>-0.6760427884192024</v>
      </c>
      <c r="Z99" s="117">
        <f>IF('LA Data'!AA102="","",IF(Z$5="Yes",('LA Data'!AA$5-'LA Data'!AA102)/'LA Data'!AA$6, ('LA Data'!AA102-'LA Data'!AA$5)/'LA Data'!AA$6))</f>
        <v>-0.49063142117970171</v>
      </c>
    </row>
    <row r="100" spans="1:26" s="108" customFormat="1" ht="14.25" customHeight="1" x14ac:dyDescent="0.25">
      <c r="A100" s="108" t="s">
        <v>270</v>
      </c>
      <c r="B100" s="108" t="s">
        <v>271</v>
      </c>
      <c r="C100" s="117">
        <f>IF('LA Data'!C103="","",IF(C$5="Yes",('LA Data'!C$5-'LA Data'!C103)/'LA Data'!C$6, ('LA Data'!C103-'LA Data'!C$5)/'LA Data'!C$6))</f>
        <v>-0.3116307854544656</v>
      </c>
      <c r="D100" s="117">
        <f>IF('LA Data'!D103="","",IF(D$5="Yes",('LA Data'!D$5-'LA Data'!D103)/'LA Data'!D$6, ('LA Data'!D103-'LA Data'!D$5)/'LA Data'!D$6))</f>
        <v>-0.46307714961924529</v>
      </c>
      <c r="E100" s="117">
        <f>IF('LA Data'!E103="","",IF(E$5="Yes",('LA Data'!E$5-'LA Data'!E103)/'LA Data'!E$6, ('LA Data'!E103-'LA Data'!E$5)/'LA Data'!E$6))</f>
        <v>-6.5314686956911686E-2</v>
      </c>
      <c r="F100" s="117">
        <f>IF('LA Data'!F103="","",IF(F$5="Yes",('LA Data'!F$5-'LA Data'!F103)/'LA Data'!F$6, ('LA Data'!F103-'LA Data'!F$5)/'LA Data'!F$6))</f>
        <v>-0.93702751895435166</v>
      </c>
      <c r="G100" s="117">
        <f>IF('LA Data'!G103="","",IF(G$5="Yes",('LA Data'!G$5-'LA Data'!G103)/'LA Data'!G$6, ('LA Data'!G103-'LA Data'!G$5)/'LA Data'!G$6))</f>
        <v>-0.23943053947527293</v>
      </c>
      <c r="H100" s="117">
        <f>IF('LA Data'!H103="","",IF(H$5="Yes",('LA Data'!H$5-'LA Data'!H103)/'LA Data'!H$6, ('LA Data'!H103-'LA Data'!H$5)/'LA Data'!H$6))</f>
        <v>-0.8506054413816807</v>
      </c>
      <c r="I100" s="117">
        <f>IF('LA Data'!I103="","",IF(I$5="Yes",('LA Data'!I$5-'LA Data'!I103)/'LA Data'!I$6, ('LA Data'!I103-'LA Data'!I$5)/'LA Data'!I$6))</f>
        <v>0.23957380665496522</v>
      </c>
      <c r="J100" s="117">
        <f>IF('LA Data'!J103="","",IF(J$5="Yes",('LA Data'!J$5-'LA Data'!J103)/'LA Data'!J$6, ('LA Data'!J103-'LA Data'!J$5)/'LA Data'!J$6))</f>
        <v>-3.7995416150217606E-2</v>
      </c>
      <c r="K100" s="117">
        <f>IF('LA Data'!K103="","",IF(K$5="Yes",('LA Data'!K$5-'LA Data'!K103)/'LA Data'!K$6, ('LA Data'!K103-'LA Data'!K$5)/'LA Data'!K$6))</f>
        <v>-0.98920612344175063</v>
      </c>
      <c r="L100" s="117">
        <f>IF('LA Data'!L103="","",IF(L$5="Yes",('LA Data'!L$5-'LA Data'!L103)/'LA Data'!L$6, ('LA Data'!L103-'LA Data'!L$5)/'LA Data'!L$6))</f>
        <v>0.44881558605147026</v>
      </c>
      <c r="M100" s="117">
        <f>IF('LA Data'!M103="","",IF(M$5="Yes",('LA Data'!M$5-'LA Data'!M103)/'LA Data'!M$6, ('LA Data'!M103-'LA Data'!M$5)/'LA Data'!M$6))</f>
        <v>0.14585038534155473</v>
      </c>
      <c r="N100" s="117">
        <f>IF('LA Data'!N103="","",IF(N$5="Yes",('LA Data'!N$5-'LA Data'!N103)/'LA Data'!N$6, ('LA Data'!N103-'LA Data'!N$5)/'LA Data'!N$6))</f>
        <v>-0.94785225038492638</v>
      </c>
      <c r="O100" s="117">
        <f>IF('LA Data'!O103="","",IF(O$5="Yes",('LA Data'!O$5-'LA Data'!O103)/'LA Data'!O$6, ('LA Data'!O103-'LA Data'!O$5)/'LA Data'!O$6))</f>
        <v>-0.45305365248934515</v>
      </c>
      <c r="P100" s="117">
        <f>IF('LA Data'!P103="","",IF(P$5="Yes",('LA Data'!P$5-'LA Data'!P103)/'LA Data'!P$6, ('LA Data'!P103-'LA Data'!P$5)/'LA Data'!P$6))</f>
        <v>-1.1211344861203436</v>
      </c>
      <c r="Q100" s="117">
        <f>IF('LA Data'!R103="","",IF(Q$5="Yes",('LA Data'!R$5-'LA Data'!R103)/'LA Data'!R$6,('LA Data'!R103-'LA Data'!R$5)/'LA Data'!R$6))</f>
        <v>-2.2968174956423044</v>
      </c>
      <c r="R100" s="117">
        <f>IF('LA Data'!S103="","",IF(R$5="Yes",('LA Data'!S$5-'LA Data'!S103)/'LA Data'!S$6,('LA Data'!S103-'LA Data'!S$5)/'LA Data'!S$6))</f>
        <v>-0.29619261548710246</v>
      </c>
      <c r="S100" s="117">
        <f>IF('LA Data'!T103="","",IF(S$5="Yes",('LA Data'!T$5-'LA Data'!T103)/'LA Data'!T$6,('LA Data'!T103-'LA Data'!T$5)/'LA Data'!T$6))</f>
        <v>0.43076096212068182</v>
      </c>
      <c r="T100" s="117">
        <f>IF('LA Data'!U103="","",IF(T$5="Yes",('LA Data'!U$5-'LA Data'!U103)/'LA Data'!U$6,('LA Data'!U103-'LA Data'!U$5)/'LA Data'!U$6))</f>
        <v>-0.38033540783840741</v>
      </c>
      <c r="U100" s="117">
        <f>IF('LA Data'!V103="","",IF(U$5="Yes",('LA Data'!V$5-'LA Data'!V103)/'LA Data'!V$6,('LA Data'!V103-'LA Data'!V$5)/'LA Data'!V$6))</f>
        <v>-0.54299823002067249</v>
      </c>
      <c r="V100" s="117">
        <f>IF('LA Data'!W103="","",IF(V$5="Yes",('LA Data'!W$5-'LA Data'!W103)/'LA Data'!W$6,('LA Data'!W103-'LA Data'!W$5)/'LA Data'!W$6))</f>
        <v>0.22579443859643744</v>
      </c>
      <c r="W100" s="178">
        <f>IF('LA Data'!X103="","",IF(W$5="Yes",('LA Data'!X$5-'LA Data'!X103)/'LA Data'!X$6,('LA Data'!X103-'LA Data'!X$5)/'LA Data'!X$6))</f>
        <v>0.18046799486650855</v>
      </c>
      <c r="X100" s="117">
        <f>IF('LA Data'!Y103="","",IF(X$5="Yes",('LA Data'!Y$5-'LA Data'!Y103)/'LA Data'!Y$6,('LA Data'!Y103-'LA Data'!Y$5)/'LA Data'!Y$6))</f>
        <v>0.8691965754022094</v>
      </c>
      <c r="Y100" s="117">
        <f>IF('LA Data'!Z103="","",IF(Y$5="Yes",('LA Data'!Z$5-'LA Data'!Z103)/'LA Data'!Z$6, ('LA Data'!Z103-'LA Data'!Z$5)/'LA Data'!Z$6))</f>
        <v>-1.980771543767202</v>
      </c>
      <c r="Z100" s="117">
        <f>IF('LA Data'!AA103="","",IF(Z$5="Yes",('LA Data'!AA$5-'LA Data'!AA103)/'LA Data'!AA$6, ('LA Data'!AA103-'LA Data'!AA$5)/'LA Data'!AA$6))</f>
        <v>-1.5718100848735612</v>
      </c>
    </row>
    <row r="101" spans="1:26" s="108" customFormat="1" ht="14.25" customHeight="1" x14ac:dyDescent="0.25">
      <c r="A101" s="108" t="s">
        <v>272</v>
      </c>
      <c r="B101" s="125" t="s">
        <v>273</v>
      </c>
      <c r="C101" s="117">
        <f>IF('LA Data'!C104="","",IF(C$5="Yes",('LA Data'!C$5-'LA Data'!C104)/'LA Data'!C$6, ('LA Data'!C104-'LA Data'!C$5)/'LA Data'!C$6))</f>
        <v>-1.0047140809462518</v>
      </c>
      <c r="D101" s="117">
        <f>IF('LA Data'!D104="","",IF(D$5="Yes",('LA Data'!D$5-'LA Data'!D104)/'LA Data'!D$6, ('LA Data'!D104-'LA Data'!D$5)/'LA Data'!D$6))</f>
        <v>-0.80831359317232876</v>
      </c>
      <c r="E101" s="117">
        <f>IF('LA Data'!E104="","",IF(E$5="Yes",('LA Data'!E$5-'LA Data'!E104)/'LA Data'!E$6, ('LA Data'!E104-'LA Data'!E$5)/'LA Data'!E$6))</f>
        <v>-1.350193774634707</v>
      </c>
      <c r="F101" s="117">
        <f>IF('LA Data'!F104="","",IF(F$5="Yes",('LA Data'!F$5-'LA Data'!F104)/'LA Data'!F$6, ('LA Data'!F104-'LA Data'!F$5)/'LA Data'!F$6))</f>
        <v>-1.0609729579694784</v>
      </c>
      <c r="G101" s="117">
        <f>IF('LA Data'!G104="","",IF(G$5="Yes",('LA Data'!G$5-'LA Data'!G104)/'LA Data'!G$6, ('LA Data'!G104-'LA Data'!G$5)/'LA Data'!G$6))</f>
        <v>-0.75269630580349367</v>
      </c>
      <c r="H101" s="117">
        <f>IF('LA Data'!H104="","",IF(H$5="Yes",('LA Data'!H$5-'LA Data'!H104)/'LA Data'!H$6, ('LA Data'!H104-'LA Data'!H$5)/'LA Data'!H$6))</f>
        <v>0.1827387649004131</v>
      </c>
      <c r="I101" s="117">
        <f>IF('LA Data'!I104="","",IF(I$5="Yes",('LA Data'!I$5-'LA Data'!I104)/'LA Data'!I$6, ('LA Data'!I104-'LA Data'!I$5)/'LA Data'!I$6))</f>
        <v>-0.47066341645789828</v>
      </c>
      <c r="J101" s="117">
        <f>IF('LA Data'!J104="","",IF(J$5="Yes",('LA Data'!J$5-'LA Data'!J104)/'LA Data'!J$6, ('LA Data'!J104-'LA Data'!J$5)/'LA Data'!J$6))</f>
        <v>-1.2755365053451244</v>
      </c>
      <c r="K101" s="117">
        <f>IF('LA Data'!K104="","",IF(K$5="Yes",('LA Data'!K$5-'LA Data'!K104)/'LA Data'!K$6, ('LA Data'!K104-'LA Data'!K$5)/'LA Data'!K$6))</f>
        <v>-0.28981182747089523</v>
      </c>
      <c r="L101" s="117">
        <f>IF('LA Data'!L104="","",IF(L$5="Yes",('LA Data'!L$5-'LA Data'!L104)/'LA Data'!L$6, ('LA Data'!L104-'LA Data'!L$5)/'LA Data'!L$6))</f>
        <v>0.87933413382266346</v>
      </c>
      <c r="M101" s="117">
        <f>IF('LA Data'!M104="","",IF(M$5="Yes",('LA Data'!M$5-'LA Data'!M104)/'LA Data'!M$6, ('LA Data'!M104-'LA Data'!M$5)/'LA Data'!M$6))</f>
        <v>-1.9421013977244688</v>
      </c>
      <c r="N101" s="117">
        <f>IF('LA Data'!N104="","",IF(N$5="Yes",('LA Data'!N$5-'LA Data'!N104)/'LA Data'!N$6, ('LA Data'!N104-'LA Data'!N$5)/'LA Data'!N$6))</f>
        <v>-1.3840452771393628</v>
      </c>
      <c r="O101" s="117">
        <f>IF('LA Data'!O104="","",IF(O$5="Yes",('LA Data'!O$5-'LA Data'!O104)/'LA Data'!O$6, ('LA Data'!O104-'LA Data'!O$5)/'LA Data'!O$6))</f>
        <v>-0.85052019800980183</v>
      </c>
      <c r="P101" s="117">
        <f>IF('LA Data'!P104="","",IF(P$5="Yes",('LA Data'!P$5-'LA Data'!P104)/'LA Data'!P$6, ('LA Data'!P104-'LA Data'!P$5)/'LA Data'!P$6))</f>
        <v>-0.32880120551480735</v>
      </c>
      <c r="Q101" s="117">
        <f>IF('LA Data'!R104="","",IF(Q$5="Yes",('LA Data'!R$5-'LA Data'!R104)/'LA Data'!R$6,('LA Data'!R104-'LA Data'!R$5)/'LA Data'!R$6))</f>
        <v>-0.42422443956381262</v>
      </c>
      <c r="R101" s="117">
        <f>IF('LA Data'!S104="","",IF(R$5="Yes",('LA Data'!S$5-'LA Data'!S104)/'LA Data'!S$6,('LA Data'!S104-'LA Data'!S$5)/'LA Data'!S$6))</f>
        <v>-0.79977730041818262</v>
      </c>
      <c r="S101" s="117">
        <f>IF('LA Data'!T104="","",IF(S$5="Yes",('LA Data'!T$5-'LA Data'!T104)/'LA Data'!T$6,('LA Data'!T104-'LA Data'!T$5)/'LA Data'!T$6))</f>
        <v>1.3241758344640295</v>
      </c>
      <c r="T101" s="117">
        <f>IF('LA Data'!U104="","",IF(T$5="Yes",('LA Data'!U$5-'LA Data'!U104)/'LA Data'!U$6,('LA Data'!U104-'LA Data'!U$5)/'LA Data'!U$6))</f>
        <v>0.61799044960986982</v>
      </c>
      <c r="U101" s="117">
        <f>IF('LA Data'!V104="","",IF(U$5="Yes",('LA Data'!V$5-'LA Data'!V104)/'LA Data'!V$6,('LA Data'!V104-'LA Data'!V$5)/'LA Data'!V$6))</f>
        <v>-0.68945864475366514</v>
      </c>
      <c r="V101" s="117">
        <f>IF('LA Data'!W104="","",IF(V$5="Yes",('LA Data'!W$5-'LA Data'!W104)/'LA Data'!W$6,('LA Data'!W104-'LA Data'!W$5)/'LA Data'!W$6))</f>
        <v>1.8386118571424073</v>
      </c>
      <c r="W101" s="178">
        <f>IF('LA Data'!X104="","",IF(W$5="Yes",('LA Data'!X$5-'LA Data'!X104)/'LA Data'!X$6,('LA Data'!X104-'LA Data'!X$5)/'LA Data'!X$6))</f>
        <v>-0.35119906377791466</v>
      </c>
      <c r="X101" s="117">
        <f>IF('LA Data'!Y104="","",IF(X$5="Yes",('LA Data'!Y$5-'LA Data'!Y104)/'LA Data'!Y$6,('LA Data'!Y104-'LA Data'!Y$5)/'LA Data'!Y$6))</f>
        <v>0.3013350123342517</v>
      </c>
      <c r="Y101" s="117">
        <f>IF('LA Data'!Z104="","",IF(Y$5="Yes",('LA Data'!Z$5-'LA Data'!Z104)/'LA Data'!Z$6, ('LA Data'!Z104-'LA Data'!Z$5)/'LA Data'!Z$6))</f>
        <v>-0.6760427884192024</v>
      </c>
      <c r="Z101" s="117">
        <f>IF('LA Data'!AA104="","",IF(Z$5="Yes",('LA Data'!AA$5-'LA Data'!AA104)/'LA Data'!AA$6, ('LA Data'!AA104-'LA Data'!AA$5)/'LA Data'!AA$6))</f>
        <v>-0.75160558138166556</v>
      </c>
    </row>
    <row r="102" spans="1:26" s="108" customFormat="1" ht="14.25" hidden="1" customHeight="1" x14ac:dyDescent="0.25">
      <c r="A102" s="108" t="s">
        <v>274</v>
      </c>
      <c r="B102" s="108" t="s">
        <v>275</v>
      </c>
      <c r="C102" s="117" t="str">
        <f>IF('LA Data'!C105="","",IF(C$5="Yes",('LA Data'!C$5-'LA Data'!C105)/'LA Data'!C$6, ('LA Data'!C105-'LA Data'!C$5)/'LA Data'!C$6))</f>
        <v/>
      </c>
      <c r="D102" s="117" t="str">
        <f>IF('LA Data'!D105="","",IF(D$5="Yes",('LA Data'!D$5-'LA Data'!D105)/'LA Data'!D$6, ('LA Data'!D105-'LA Data'!D$5)/'LA Data'!D$6))</f>
        <v/>
      </c>
      <c r="E102" s="117" t="str">
        <f>IF('LA Data'!E105="","",IF(E$5="Yes",('LA Data'!E$5-'LA Data'!E105)/'LA Data'!E$6, ('LA Data'!E105-'LA Data'!E$5)/'LA Data'!E$6))</f>
        <v/>
      </c>
      <c r="F102" s="117" t="str">
        <f>IF('LA Data'!F105="","",IF(F$5="Yes",('LA Data'!F$5-'LA Data'!F105)/'LA Data'!F$6, ('LA Data'!F105-'LA Data'!F$5)/'LA Data'!F$6))</f>
        <v/>
      </c>
      <c r="G102" s="117" t="str">
        <f>IF('LA Data'!G105="","",IF(G$5="Yes",('LA Data'!G$5-'LA Data'!G105)/'LA Data'!G$6, ('LA Data'!G105-'LA Data'!G$5)/'LA Data'!G$6))</f>
        <v/>
      </c>
      <c r="H102" s="117"/>
      <c r="I102" s="117">
        <f>IF('LA Data'!I105="","",IF(I$5="Yes",('LA Data'!I$5-'LA Data'!I105)/'LA Data'!I$6, ('LA Data'!I105-'LA Data'!I$5)/'LA Data'!I$6))</f>
        <v>1.2912712331874749</v>
      </c>
      <c r="J102" s="117">
        <f>IF('LA Data'!J105="","",IF(J$5="Yes",('LA Data'!J$5-'LA Data'!J105)/'LA Data'!J$6, ('LA Data'!J105-'LA Data'!J$5)/'LA Data'!J$6))</f>
        <v>-0.89248807297527288</v>
      </c>
      <c r="K102" s="117">
        <f>IF('LA Data'!K105="","",IF(K$5="Yes",('LA Data'!K$5-'LA Data'!K105)/'LA Data'!K$6, ('LA Data'!K105-'LA Data'!K$5)/'LA Data'!K$6))</f>
        <v>2.3433412902451325</v>
      </c>
      <c r="L102" s="117" t="str">
        <f>IF('LA Data'!L105="","",IF(L$5="Yes",('LA Data'!L$5-'LA Data'!L105)/'LA Data'!L$6, ('LA Data'!L105-'LA Data'!L$5)/'LA Data'!L$6))</f>
        <v/>
      </c>
      <c r="M102" s="117">
        <f>IF('LA Data'!M105="","",IF(M$5="Yes",('LA Data'!M$5-'LA Data'!M105)/'LA Data'!M$6, ('LA Data'!M105-'LA Data'!M$5)/'LA Data'!M$6))</f>
        <v>-2.0387052245222255</v>
      </c>
      <c r="N102" s="117" t="str">
        <f>IF('LA Data'!N105="","",IF(N$5="Yes",('LA Data'!N$5-'LA Data'!N105)/'LA Data'!N$6, ('LA Data'!N105-'LA Data'!N$5)/'LA Data'!N$6))</f>
        <v/>
      </c>
      <c r="O102" s="117">
        <f>IF('LA Data'!O105="","",IF(O$5="Yes",('LA Data'!O$5-'LA Data'!O105)/'LA Data'!O$6, ('LA Data'!O105-'LA Data'!O$5)/'LA Data'!O$6))</f>
        <v>0.13912103981716634</v>
      </c>
      <c r="P102" s="117">
        <f>IF('LA Data'!P105="","",IF(P$5="Yes",('LA Data'!P$5-'LA Data'!P105)/'LA Data'!P$6, ('LA Data'!P105-'LA Data'!P$5)/'LA Data'!P$6))</f>
        <v>2.5524107239598721</v>
      </c>
      <c r="Q102" s="117" t="str">
        <f>IF('LA Data'!R105="","",IF(Q$5="Yes",('LA Data'!R$5-'LA Data'!R105)/'LA Data'!R$6,('LA Data'!R105-'LA Data'!R$5)/'LA Data'!R$6))</f>
        <v/>
      </c>
      <c r="R102" s="117"/>
      <c r="S102" s="117">
        <f>IF('LA Data'!T105="","",IF(S$5="Yes",('LA Data'!T$5-'LA Data'!T105)/'LA Data'!T$6,('LA Data'!T105-'LA Data'!T$5)/'LA Data'!T$6))</f>
        <v>-1.8589313290961533</v>
      </c>
      <c r="T102" s="117">
        <f>IF('LA Data'!U105="","",IF(T$5="Yes",('LA Data'!U$5-'LA Data'!U105)/'LA Data'!U$6,('LA Data'!U105-'LA Data'!U$5)/'LA Data'!U$6))</f>
        <v>-3.6781684529073262</v>
      </c>
      <c r="U102" s="117">
        <f>IF('LA Data'!V105="","",IF(U$5="Yes",('LA Data'!V$5-'LA Data'!V105)/'LA Data'!V$6,('LA Data'!V105-'LA Data'!V$5)/'LA Data'!V$6))</f>
        <v>0.31465344850431115</v>
      </c>
      <c r="V102" s="117" t="str">
        <f>IF('LA Data'!W105="","",IF(V$5="Yes",('LA Data'!W$5-'LA Data'!W105)/'LA Data'!W$6,('LA Data'!W105-'LA Data'!W$5)/'LA Data'!W$6))</f>
        <v/>
      </c>
      <c r="W102" s="178">
        <f>IF('LA Data'!X105="","",IF(W$5="Yes",('LA Data'!X$5-'LA Data'!X105)/'LA Data'!X$6,('LA Data'!X105-'LA Data'!X$5)/'LA Data'!X$6))</f>
        <v>-1.0195658820154496</v>
      </c>
      <c r="X102" s="117" t="str">
        <f>IF('LA Data'!Y105="","",IF(X$5="Yes",('LA Data'!Y$5-'LA Data'!Y105)/'LA Data'!Y$6,('LA Data'!Y105-'LA Data'!Y$5)/'LA Data'!Y$6))</f>
        <v/>
      </c>
      <c r="Y102" s="117" t="str">
        <f>IF('LA Data'!Z105="","",IF(Y$5="Yes",('LA Data'!Z$5-'LA Data'!Z105)/'LA Data'!Z$6, ('LA Data'!Z105-'LA Data'!Z$5)/'LA Data'!Z$6))</f>
        <v/>
      </c>
      <c r="Z102" s="117" t="str">
        <f>IF('LA Data'!AA105="","",IF(Z$5="Yes",('LA Data'!AA$5-'LA Data'!AA105)/'LA Data'!AA$6, ('LA Data'!AA105-'LA Data'!AA$5)/'LA Data'!AA$6))</f>
        <v/>
      </c>
    </row>
    <row r="103" spans="1:26" s="108" customFormat="1" ht="14.25" customHeight="1" x14ac:dyDescent="0.25">
      <c r="A103" s="108" t="s">
        <v>277</v>
      </c>
      <c r="B103" s="108" t="s">
        <v>278</v>
      </c>
      <c r="C103" s="117">
        <f>IF('LA Data'!C106="","",IF(C$5="Yes",('LA Data'!C$5-'LA Data'!C106)/'LA Data'!C$6, ('LA Data'!C106-'LA Data'!C$5)/'LA Data'!C$6))</f>
        <v>-1.0047140809462518</v>
      </c>
      <c r="D103" s="117">
        <f>IF('LA Data'!D106="","",IF(D$5="Yes",('LA Data'!D$5-'LA Data'!D106)/'LA Data'!D$6, ('LA Data'!D106-'LA Data'!D$5)/'LA Data'!D$6))</f>
        <v>-1.6368810576997328</v>
      </c>
      <c r="E103" s="117">
        <f>IF('LA Data'!E106="","",IF(E$5="Yes",('LA Data'!E$5-'LA Data'!E106)/'LA Data'!E$6, ('LA Data'!E106-'LA Data'!E$5)/'LA Data'!E$6))</f>
        <v>-1.350193774634707</v>
      </c>
      <c r="F103" s="117">
        <f>IF('LA Data'!F106="","",IF(F$5="Yes",('LA Data'!F$5-'LA Data'!F106)/'LA Data'!F$6, ('LA Data'!F106-'LA Data'!F$5)/'LA Data'!F$6))</f>
        <v>-0.52387605557059891</v>
      </c>
      <c r="G103" s="117">
        <f>IF('LA Data'!G106="","",IF(G$5="Yes",('LA Data'!G$5-'LA Data'!G106)/'LA Data'!G$6, ('LA Data'!G106-'LA Data'!G$5)/'LA Data'!G$6))</f>
        <v>-1.3221392073616092</v>
      </c>
      <c r="H103" s="117">
        <f>IF('LA Data'!H106="","",IF(H$5="Yes",('LA Data'!H$5-'LA Data'!H106)/'LA Data'!H$6, ('LA Data'!H106-'LA Data'!H$5)/'LA Data'!H$6))</f>
        <v>-5.7468440945865104E-2</v>
      </c>
      <c r="I103" s="117">
        <f>IF('LA Data'!I106="","",IF(I$5="Yes",('LA Data'!I$5-'LA Data'!I106)/'LA Data'!I$6, ('LA Data'!I106-'LA Data'!I$5)/'LA Data'!I$6))</f>
        <v>-1.2628510883914772</v>
      </c>
      <c r="J103" s="117">
        <f>IF('LA Data'!J106="","",IF(J$5="Yes",('LA Data'!J$5-'LA Data'!J106)/'LA Data'!J$6, ('LA Data'!J106-'LA Data'!J$5)/'LA Data'!J$6))</f>
        <v>-0.13901917853347465</v>
      </c>
      <c r="K103" s="117">
        <f>IF('LA Data'!K106="","",IF(K$5="Yes",('LA Data'!K$5-'LA Data'!K106)/'LA Data'!K$6, ('LA Data'!K106-'LA Data'!K$5)/'LA Data'!K$6))</f>
        <v>0.15166335388645252</v>
      </c>
      <c r="L103" s="117">
        <f>IF('LA Data'!L106="","",IF(L$5="Yes",('LA Data'!L$5-'LA Data'!L106)/'LA Data'!L$6, ('LA Data'!L106-'LA Data'!L$5)/'LA Data'!L$6))</f>
        <v>-0.62748078337651181</v>
      </c>
      <c r="M103" s="117">
        <f>IF('LA Data'!M106="","",IF(M$5="Yes",('LA Data'!M$5-'LA Data'!M106)/'LA Data'!M$6, ('LA Data'!M106-'LA Data'!M$5)/'LA Data'!M$6))</f>
        <v>-2.0073671718860728</v>
      </c>
      <c r="N103" s="117">
        <f>IF('LA Data'!N106="","",IF(N$5="Yes",('LA Data'!N$5-'LA Data'!N106)/'LA Data'!N$6, ('LA Data'!N106-'LA Data'!N$5)/'LA Data'!N$6))</f>
        <v>-1.0705464984262958</v>
      </c>
      <c r="O103" s="117">
        <f>IF('LA Data'!O106="","",IF(O$5="Yes",('LA Data'!O$5-'LA Data'!O106)/'LA Data'!O$6, ('LA Data'!O106-'LA Data'!O$5)/'LA Data'!O$6))</f>
        <v>0.11713765949667768</v>
      </c>
      <c r="P103" s="117">
        <f>IF('LA Data'!P106="","",IF(P$5="Yes",('LA Data'!P$5-'LA Data'!P106)/'LA Data'!P$6, ('LA Data'!P106-'LA Data'!P$5)/'LA Data'!P$6))</f>
        <v>-0.21355272833581954</v>
      </c>
      <c r="Q103" s="117">
        <f>IF('LA Data'!R106="","",IF(Q$5="Yes",('LA Data'!R$5-'LA Data'!R106)/'LA Data'!R$6,('LA Data'!R106-'LA Data'!R$5)/'LA Data'!R$6))</f>
        <v>0.18465785943398855</v>
      </c>
      <c r="R103" s="117">
        <f>IF('LA Data'!S106="","",IF(R$5="Yes",('LA Data'!S$5-'LA Data'!S106)/'LA Data'!S$6,('LA Data'!S106-'LA Data'!S$5)/'LA Data'!S$6))</f>
        <v>1.8692517808216271</v>
      </c>
      <c r="S103" s="117">
        <f>IF('LA Data'!T106="","",IF(S$5="Yes",('LA Data'!T$5-'LA Data'!T106)/'LA Data'!T$6,('LA Data'!T106-'LA Data'!T$5)/'LA Data'!T$6))</f>
        <v>4.5189598550044917E-2</v>
      </c>
      <c r="T103" s="117">
        <f>IF('LA Data'!U106="","",IF(T$5="Yes",('LA Data'!U$5-'LA Data'!U106)/'LA Data'!U$6,('LA Data'!U106-'LA Data'!U$5)/'LA Data'!U$6))</f>
        <v>-0.93409057330924594</v>
      </c>
      <c r="U103" s="117">
        <f>IF('LA Data'!V106="","",IF(U$5="Yes",('LA Data'!V$5-'LA Data'!V106)/'LA Data'!V$6,('LA Data'!V106-'LA Data'!V$5)/'LA Data'!V$6))</f>
        <v>-0.96861606863385863</v>
      </c>
      <c r="V103" s="117">
        <f>IF('LA Data'!W106="","",IF(V$5="Yes",('LA Data'!W$5-'LA Data'!W106)/'LA Data'!W$6,('LA Data'!W106-'LA Data'!W$5)/'LA Data'!W$6))</f>
        <v>-1.2998436600281273</v>
      </c>
      <c r="W103" s="178">
        <f>IF('LA Data'!X106="","",IF(W$5="Yes",('LA Data'!X$5-'LA Data'!X106)/'LA Data'!X$6,('LA Data'!X106-'LA Data'!X$5)/'LA Data'!X$6))</f>
        <v>-1.0195658820154496</v>
      </c>
      <c r="X103" s="117">
        <f>IF('LA Data'!Y106="","",IF(X$5="Yes",('LA Data'!Y$5-'LA Data'!Y106)/'LA Data'!Y$6,('LA Data'!Y106-'LA Data'!Y$5)/'LA Data'!Y$6))</f>
        <v>1.4036567818433076E-2</v>
      </c>
      <c r="Y103" s="117">
        <f>IF('LA Data'!Z106="","",IF(Y$5="Yes",('LA Data'!Z$5-'LA Data'!Z106)/'LA Data'!Z$6, ('LA Data'!Z106-'LA Data'!Z$5)/'LA Data'!Z$6))</f>
        <v>-1.6183468895038684</v>
      </c>
      <c r="Z103" s="117">
        <f>IF('LA Data'!AA106="","",IF(Z$5="Yes",('LA Data'!AA$5-'LA Data'!AA106)/'LA Data'!AA$6, ('LA Data'!AA106-'LA Data'!AA$5)/'LA Data'!AA$6))</f>
        <v>-1.4972460391015692</v>
      </c>
    </row>
    <row r="104" spans="1:26" s="108" customFormat="1" ht="14.25" customHeight="1" x14ac:dyDescent="0.25">
      <c r="A104" s="108" t="s">
        <v>279</v>
      </c>
      <c r="B104" s="108" t="s">
        <v>280</v>
      </c>
      <c r="C104" s="117">
        <f>IF('LA Data'!C107="","",IF(C$5="Yes",('LA Data'!C$5-'LA Data'!C107)/'LA Data'!C$6, ('LA Data'!C107-'LA Data'!C$5)/'LA Data'!C$6))</f>
        <v>0.53547102014661019</v>
      </c>
      <c r="D104" s="117">
        <f>IF('LA Data'!D107="","",IF(D$5="Yes",('LA Data'!D$5-'LA Data'!D107)/'LA Data'!D$6, ('LA Data'!D107-'LA Data'!D$5)/'LA Data'!D$6))</f>
        <v>-4.8793417355540193E-2</v>
      </c>
      <c r="E104" s="117">
        <f>IF('LA Data'!E107="","",IF(E$5="Yes",('LA Data'!E$5-'LA Data'!E107)/'LA Data'!E$6, ('LA Data'!E107-'LA Data'!E$5)/'LA Data'!E$6))</f>
        <v>0.81803968582157438</v>
      </c>
      <c r="F104" s="117">
        <f>IF('LA Data'!F107="","",IF(F$5="Yes",('LA Data'!F$5-'LA Data'!F107)/'LA Data'!F$6, ('LA Data'!F107-'LA Data'!F$5)/'LA Data'!F$6))</f>
        <v>2.1616084564237905</v>
      </c>
      <c r="G104" s="117">
        <f>IF('LA Data'!G107="","",IF(G$5="Yes",('LA Data'!G$5-'LA Data'!G107)/'LA Data'!G$6, ('LA Data'!G107-'LA Data'!G$5)/'LA Data'!G$6))</f>
        <v>0.92560830056290322</v>
      </c>
      <c r="H104" s="117">
        <f>IF('LA Data'!H107="","",IF(H$5="Yes",('LA Data'!H$5-'LA Data'!H107)/'LA Data'!H$6, ('LA Data'!H107-'LA Data'!H$5)/'LA Data'!H$6))</f>
        <v>0.75379740521420058</v>
      </c>
      <c r="I104" s="117">
        <f>IF('LA Data'!I107="","",IF(I$5="Yes",('LA Data'!I$5-'LA Data'!I107)/'LA Data'!I$6, ('LA Data'!I107-'LA Data'!I$5)/'LA Data'!I$6))</f>
        <v>0.13030654156067878</v>
      </c>
      <c r="J104" s="117">
        <f>IF('LA Data'!J107="","",IF(J$5="Yes",('LA Data'!J$5-'LA Data'!J107)/'LA Data'!J$6, ('LA Data'!J107-'LA Data'!J$5)/'LA Data'!J$6))</f>
        <v>1.1911270261794171</v>
      </c>
      <c r="K104" s="117">
        <f>IF('LA Data'!K107="","",IF(K$5="Yes",('LA Data'!K$5-'LA Data'!K107)/'LA Data'!K$6, ('LA Data'!K107-'LA Data'!K$5)/'LA Data'!K$6))</f>
        <v>-6.588475647134559E-2</v>
      </c>
      <c r="L104" s="117">
        <f>IF('LA Data'!L107="","",IF(L$5="Yes",('LA Data'!L$5-'LA Data'!L107)/'LA Data'!L$6, ('LA Data'!L107-'LA Data'!L$5)/'LA Data'!L$6))</f>
        <v>-0.5736659649051129</v>
      </c>
      <c r="M104" s="117">
        <f>IF('LA Data'!M107="","",IF(M$5="Yes",('LA Data'!M$5-'LA Data'!M107)/'LA Data'!M$6, ('LA Data'!M107-'LA Data'!M$5)/'LA Data'!M$6))</f>
        <v>0.55560384782815342</v>
      </c>
      <c r="N104" s="117">
        <f>IF('LA Data'!N107="","",IF(N$5="Yes",('LA Data'!N$5-'LA Data'!N107)/'LA Data'!N$6, ('LA Data'!N107-'LA Data'!N$5)/'LA Data'!N$6))</f>
        <v>1.6231375135330013</v>
      </c>
      <c r="O104" s="117">
        <f>IF('LA Data'!O107="","",IF(O$5="Yes",('LA Data'!O$5-'LA Data'!O107)/'LA Data'!O$6, ('LA Data'!O107-'LA Data'!O$5)/'LA Data'!O$6))</f>
        <v>0.62473031275129021</v>
      </c>
      <c r="P104" s="117">
        <f>IF('LA Data'!P107="","",IF(P$5="Yes",('LA Data'!P$5-'LA Data'!P107)/'LA Data'!P$6, ('LA Data'!P107-'LA Data'!P$5)/'LA Data'!P$6))</f>
        <v>1.5569520023263708</v>
      </c>
      <c r="Q104" s="117">
        <f>IF('LA Data'!R107="","",IF(Q$5="Yes",('LA Data'!R$5-'LA Data'!R107)/'LA Data'!R$6,('LA Data'!R107-'LA Data'!R$5)/'LA Data'!R$6))</f>
        <v>0.94291107351342718</v>
      </c>
      <c r="R104" s="117">
        <f>IF('LA Data'!S107="","",IF(R$5="Yes",('LA Data'!S$5-'LA Data'!S107)/'LA Data'!S$6,('LA Data'!S107-'LA Data'!S$5)/'LA Data'!S$6))</f>
        <v>1.0279893109920555</v>
      </c>
      <c r="S104" s="117">
        <f>IF('LA Data'!T107="","",IF(S$5="Yes",('LA Data'!T$5-'LA Data'!T107)/'LA Data'!T$6,('LA Data'!T107-'LA Data'!T$5)/'LA Data'!T$6))</f>
        <v>0.44515915954543278</v>
      </c>
      <c r="T104" s="117">
        <f>IF('LA Data'!U107="","",IF(T$5="Yes",('LA Data'!U$5-'LA Data'!U107)/'LA Data'!U$6,('LA Data'!U107-'LA Data'!U$5)/'LA Data'!U$6))</f>
        <v>-0.84476760137134599</v>
      </c>
      <c r="U104" s="117">
        <f>IF('LA Data'!V107="","",IF(U$5="Yes",('LA Data'!V$5-'LA Data'!V107)/'LA Data'!V$6,('LA Data'!V107-'LA Data'!V$5)/'LA Data'!V$6))</f>
        <v>-0.65144247969954328</v>
      </c>
      <c r="V104" s="117">
        <f>IF('LA Data'!W107="","",IF(V$5="Yes",('LA Data'!W$5-'LA Data'!W107)/'LA Data'!W$6,('LA Data'!W107-'LA Data'!W$5)/'LA Data'!W$6))</f>
        <v>-0.31907631091233568</v>
      </c>
      <c r="W104" s="178">
        <f>IF('LA Data'!X107="","",IF(W$5="Yes",('LA Data'!X$5-'LA Data'!X107)/'LA Data'!X$6,('LA Data'!X107-'LA Data'!X$5)/'LA Data'!X$6))</f>
        <v>0.37637647858553086</v>
      </c>
      <c r="X104" s="117">
        <f>IF('LA Data'!Y107="","",IF(X$5="Yes",('LA Data'!Y$5-'LA Data'!Y107)/'LA Data'!Y$6,('LA Data'!Y107-'LA Data'!Y$5)/'LA Data'!Y$6))</f>
        <v>-0.43922744707325162</v>
      </c>
      <c r="Y104" s="117">
        <f>IF('LA Data'!Z107="","",IF(Y$5="Yes",('LA Data'!Z$5-'LA Data'!Z107)/'LA Data'!Z$6, ('LA Data'!Z107-'LA Data'!Z$5)/'LA Data'!Z$6))</f>
        <v>1.3535352754554644</v>
      </c>
      <c r="Z104" s="117">
        <f>IF('LA Data'!AA107="","",IF(Z$5="Yes",('LA Data'!AA$5-'LA Data'!AA107)/'LA Data'!AA$6, ('LA Data'!AA107-'LA Data'!AA$5)/'LA Data'!AA$6))</f>
        <v>0.62782926540015205</v>
      </c>
    </row>
    <row r="105" spans="1:26" s="108" customFormat="1" ht="14.25" customHeight="1" x14ac:dyDescent="0.25">
      <c r="A105" s="108" t="s">
        <v>281</v>
      </c>
      <c r="B105" s="108" t="s">
        <v>282</v>
      </c>
      <c r="C105" s="117">
        <f>IF('LA Data'!C108="","",IF(C$5="Yes",('LA Data'!C$5-'LA Data'!C108)/'LA Data'!C$6, ('LA Data'!C108-'LA Data'!C$5)/'LA Data'!C$6))</f>
        <v>-0.85069557083696223</v>
      </c>
      <c r="D105" s="117">
        <f>IF('LA Data'!D108="","",IF(D$5="Yes",('LA Data'!D$5-'LA Data'!D108)/'LA Data'!D$6, ('LA Data'!D108-'LA Data'!D$5)/'LA Data'!D$6))</f>
        <v>-0.46307714961924529</v>
      </c>
      <c r="E105" s="117">
        <f>IF('LA Data'!E108="","",IF(E$5="Yes",('LA Data'!E$5-'LA Data'!E108)/'LA Data'!E$6, ('LA Data'!E108-'LA Data'!E$5)/'LA Data'!E$6))</f>
        <v>0.41651497092226514</v>
      </c>
      <c r="F105" s="117">
        <f>IF('LA Data'!F108="","",IF(F$5="Yes",('LA Data'!F$5-'LA Data'!F108)/'LA Data'!F$6, ('LA Data'!F108-'LA Data'!F$5)/'LA Data'!F$6))</f>
        <v>-1.763330445721857</v>
      </c>
      <c r="G105" s="117">
        <f>IF('LA Data'!G108="","",IF(G$5="Yes",('LA Data'!G$5-'LA Data'!G108)/'LA Data'!G$6, ('LA Data'!G108-'LA Data'!G$5)/'LA Data'!G$6))</f>
        <v>0.52966484970456706</v>
      </c>
      <c r="H105" s="117">
        <f>IF('LA Data'!H108="","",IF(H$5="Yes",('LA Data'!H$5-'LA Data'!H108)/'LA Data'!H$6, ('LA Data'!H108-'LA Data'!H$5)/'LA Data'!H$6))</f>
        <v>1.7372872857546147</v>
      </c>
      <c r="I105" s="117">
        <f>IF('LA Data'!I108="","",IF(I$5="Yes",('LA Data'!I$5-'LA Data'!I108)/'LA Data'!I$6, ('LA Data'!I108-'LA Data'!I$5)/'LA Data'!I$6))</f>
        <v>0.88151898908389981</v>
      </c>
      <c r="J105" s="117">
        <f>IF('LA Data'!J108="","",IF(J$5="Yes",('LA Data'!J$5-'LA Data'!J108)/'LA Data'!J$6, ('LA Data'!J108-'LA Data'!J$5)/'LA Data'!J$6))</f>
        <v>0.46291407233343423</v>
      </c>
      <c r="K105" s="117">
        <f>IF('LA Data'!K108="","",IF(K$5="Yes",('LA Data'!K$5-'LA Data'!K108)/'LA Data'!K$6, ('LA Data'!K108-'LA Data'!K$5)/'LA Data'!K$6))</f>
        <v>2.2398079466426895</v>
      </c>
      <c r="L105" s="117">
        <f>IF('LA Data'!L108="","",IF(L$5="Yes",('LA Data'!L$5-'LA Data'!L108)/'LA Data'!L$6, ('LA Data'!L108-'LA Data'!L$5)/'LA Data'!L$6))</f>
        <v>-0.25077705407671846</v>
      </c>
      <c r="M105" s="117">
        <f>IF('LA Data'!M108="","",IF(M$5="Yes",('LA Data'!M$5-'LA Data'!M108)/'LA Data'!M$6, ('LA Data'!M108-'LA Data'!M$5)/'LA Data'!M$6))</f>
        <v>-0.49878293396238277</v>
      </c>
      <c r="N105" s="117">
        <f>IF('LA Data'!N108="","",IF(N$5="Yes",('LA Data'!N$5-'LA Data'!N108)/'LA Data'!N$6, ('LA Data'!N108-'LA Data'!N$5)/'LA Data'!N$6))</f>
        <v>0.60556126612454653</v>
      </c>
      <c r="O105" s="117">
        <f>IF('LA Data'!O108="","",IF(O$5="Yes",('LA Data'!O$5-'LA Data'!O108)/'LA Data'!O$6, ('LA Data'!O108-'LA Data'!O$5)/'LA Data'!O$6))</f>
        <v>1.1366049971098215</v>
      </c>
      <c r="P105" s="117">
        <f>IF('LA Data'!P108="","",IF(P$5="Yes",('LA Data'!P$5-'LA Data'!P108)/'LA Data'!P$6, ('LA Data'!P108-'LA Data'!P$5)/'LA Data'!P$6))</f>
        <v>0.92740719573615271</v>
      </c>
      <c r="Q105" s="117">
        <f>IF('LA Data'!R108="","",IF(Q$5="Yes",('LA Data'!R$5-'LA Data'!R108)/'LA Data'!R$6,('LA Data'!R108-'LA Data'!R$5)/'LA Data'!R$6))</f>
        <v>0.79261057347501218</v>
      </c>
      <c r="R105" s="117">
        <f>IF('LA Data'!S108="","",IF(R$5="Yes",('LA Data'!S$5-'LA Data'!S108)/'LA Data'!S$6,('LA Data'!S108-'LA Data'!S$5)/'LA Data'!S$6))</f>
        <v>-0.94998887505129981</v>
      </c>
      <c r="S105" s="117">
        <f>IF('LA Data'!T108="","",IF(S$5="Yes",('LA Data'!T$5-'LA Data'!T108)/'LA Data'!T$6,('LA Data'!T108-'LA Data'!T$5)/'LA Data'!T$6))</f>
        <v>1.0968297561953892</v>
      </c>
      <c r="T105" s="117">
        <f>IF('LA Data'!U108="","",IF(T$5="Yes",('LA Data'!U$5-'LA Data'!U108)/'LA Data'!U$6,('LA Data'!U108-'LA Data'!U$5)/'LA Data'!U$6))</f>
        <v>-0.3341628962220054</v>
      </c>
      <c r="U105" s="117">
        <f>IF('LA Data'!V108="","",IF(U$5="Yes",('LA Data'!V$5-'LA Data'!V108)/'LA Data'!V$6,('LA Data'!V108-'LA Data'!V$5)/'LA Data'!V$6))</f>
        <v>-0.72318736725611987</v>
      </c>
      <c r="V105" s="117">
        <f>IF('LA Data'!W108="","",IF(V$5="Yes",('LA Data'!W$5-'LA Data'!W108)/'LA Data'!W$6,('LA Data'!W108-'LA Data'!W$5)/'LA Data'!W$6))</f>
        <v>-0.53702461071584495</v>
      </c>
      <c r="W105" s="178">
        <f>IF('LA Data'!X108="","",IF(W$5="Yes",('LA Data'!X$5-'LA Data'!X108)/'LA Data'!X$6,('LA Data'!X108-'LA Data'!X$5)/'LA Data'!X$6))</f>
        <v>-1.0195658820154496</v>
      </c>
      <c r="X105" s="117">
        <f>IF('LA Data'!Y108="","",IF(X$5="Yes",('LA Data'!Y$5-'LA Data'!Y108)/'LA Data'!Y$6,('LA Data'!Y108-'LA Data'!Y$5)/'LA Data'!Y$6))</f>
        <v>0.84754925471361031</v>
      </c>
      <c r="Y105" s="117">
        <f>IF('LA Data'!Z108="","",IF(Y$5="Yes",('LA Data'!Z$5-'LA Data'!Z108)/'LA Data'!Z$6, ('LA Data'!Z108-'LA Data'!Z$5)/'LA Data'!Z$6))</f>
        <v>0.8461407594867989</v>
      </c>
      <c r="Z105" s="117">
        <f>IF('LA Data'!AA108="","",IF(Z$5="Yes",('LA Data'!AA$5-'LA Data'!AA108)/'LA Data'!AA$6, ('LA Data'!AA108-'LA Data'!AA$5)/'LA Data'!AA$6))</f>
        <v>0.40413712808418262</v>
      </c>
    </row>
    <row r="106" spans="1:26" s="108" customFormat="1" ht="14.25" customHeight="1" x14ac:dyDescent="0.25">
      <c r="A106" s="108" t="s">
        <v>283</v>
      </c>
      <c r="B106" s="108" t="s">
        <v>284</v>
      </c>
      <c r="C106" s="117">
        <f>IF('LA Data'!C109="","",IF(C$5="Yes",('LA Data'!C$5-'LA Data'!C109)/'LA Data'!C$6, ('LA Data'!C109-'LA Data'!C$5)/'LA Data'!C$6))</f>
        <v>-0.3116307854544656</v>
      </c>
      <c r="D106" s="117">
        <f>IF('LA Data'!D109="","",IF(D$5="Yes",('LA Data'!D$5-'LA Data'!D109)/'LA Data'!D$6, ('LA Data'!D109-'LA Data'!D$5)/'LA Data'!D$6))</f>
        <v>-1.0845027480147968</v>
      </c>
      <c r="E106" s="117">
        <f>IF('LA Data'!E109="","",IF(E$5="Yes",('LA Data'!E$5-'LA Data'!E109)/'LA Data'!E$6, ('LA Data'!E109-'LA Data'!E$5)/'LA Data'!E$6))</f>
        <v>-2.3138530903930463</v>
      </c>
      <c r="F106" s="117">
        <f>IF('LA Data'!F109="","",IF(F$5="Yes",('LA Data'!F$5-'LA Data'!F109)/'LA Data'!F$6, ('LA Data'!F109-'LA Data'!F$5)/'LA Data'!F$6))</f>
        <v>0.46768745655040561</v>
      </c>
      <c r="G106" s="117">
        <f>IF('LA Data'!G109="","",IF(G$5="Yes",('LA Data'!G$5-'LA Data'!G109)/'LA Data'!G$6, ('LA Data'!G109-'LA Data'!G$5)/'LA Data'!G$6))</f>
        <v>-1.468157677595924</v>
      </c>
      <c r="H106" s="117">
        <f>IF('LA Data'!H109="","",IF(H$5="Yes",('LA Data'!H$5-'LA Data'!H109)/'LA Data'!H$6, ('LA Data'!H109-'LA Data'!H$5)/'LA Data'!H$6))</f>
        <v>-0.33393333824063542</v>
      </c>
      <c r="I106" s="117">
        <f>IF('LA Data'!I109="","",IF(I$5="Yes",('LA Data'!I$5-'LA Data'!I109)/'LA Data'!I$6, ('LA Data'!I109-'LA Data'!I$5)/'LA Data'!I$6))</f>
        <v>-1.2765094965282631</v>
      </c>
      <c r="J106" s="117">
        <f>IF('LA Data'!J109="","",IF(J$5="Yes",('LA Data'!J$5-'LA Data'!J109)/'LA Data'!J$6, ('LA Data'!J109-'LA Data'!J$5)/'LA Data'!J$6))</f>
        <v>-0.69044054820875655</v>
      </c>
      <c r="K106" s="117">
        <f>IF('LA Data'!K109="","",IF(K$5="Yes",('LA Data'!K$5-'LA Data'!K109)/'LA Data'!K$6, ('LA Data'!K109-'LA Data'!K$5)/'LA Data'!K$6))</f>
        <v>-0.43086658985035209</v>
      </c>
      <c r="L106" s="117">
        <f>IF('LA Data'!L109="","",IF(L$5="Yes",('LA Data'!L$5-'LA Data'!L109)/'LA Data'!L$6, ('LA Data'!L109-'LA Data'!L$5)/'LA Data'!L$6))</f>
        <v>-1.9728512451614895</v>
      </c>
      <c r="M106" s="117">
        <f>IF('LA Data'!M109="","",IF(M$5="Yes",('LA Data'!M$5-'LA Data'!M109)/'LA Data'!M$6, ('LA Data'!M109-'LA Data'!M$5)/'LA Data'!M$6))</f>
        <v>-1.3956455788748439</v>
      </c>
      <c r="N106" s="117">
        <f>IF('LA Data'!N109="","",IF(N$5="Yes",('LA Data'!N$5-'LA Data'!N109)/'LA Data'!N$6, ('LA Data'!N109-'LA Data'!N$5)/'LA Data'!N$6))</f>
        <v>0.49507866435523884</v>
      </c>
      <c r="O106" s="117">
        <f>IF('LA Data'!O109="","",IF(O$5="Yes",('LA Data'!O$5-'LA Data'!O109)/'LA Data'!O$6, ('LA Data'!O109-'LA Data'!O$5)/'LA Data'!O$6))</f>
        <v>0.73801124895169068</v>
      </c>
      <c r="P106" s="117">
        <f>IF('LA Data'!P109="","",IF(P$5="Yes",('LA Data'!P$5-'LA Data'!P109)/'LA Data'!P$6, ('LA Data'!P109-'LA Data'!P$5)/'LA Data'!P$6))</f>
        <v>0.76605932768557106</v>
      </c>
      <c r="Q106" s="117">
        <f>IF('LA Data'!R109="","",IF(Q$5="Yes",('LA Data'!R$5-'LA Data'!R109)/'LA Data'!R$6,('LA Data'!R109-'LA Data'!R$5)/'LA Data'!R$6))</f>
        <v>3.7244213284379171E-2</v>
      </c>
      <c r="R106" s="117">
        <f>IF('LA Data'!S109="","",IF(R$5="Yes",('LA Data'!S$5-'LA Data'!S109)/'LA Data'!S$6,('LA Data'!S109-'LA Data'!S$5)/'LA Data'!S$6))</f>
        <v>-0.38299505965853392</v>
      </c>
      <c r="S106" s="117">
        <f>IF('LA Data'!T109="","",IF(S$5="Yes",('LA Data'!T$5-'LA Data'!T109)/'LA Data'!T$6,('LA Data'!T109-'LA Data'!T$5)/'LA Data'!T$6))</f>
        <v>0.23194900022163203</v>
      </c>
      <c r="T106" s="117">
        <f>IF('LA Data'!U109="","",IF(T$5="Yes",('LA Data'!U$5-'LA Data'!U109)/'LA Data'!U$6,('LA Data'!U109-'LA Data'!U$5)/'LA Data'!U$6))</f>
        <v>-1.3691734346667657</v>
      </c>
      <c r="U106" s="117">
        <f>IF('LA Data'!V109="","",IF(U$5="Yes",('LA Data'!V$5-'LA Data'!V109)/'LA Data'!V$6,('LA Data'!V109-'LA Data'!V$5)/'LA Data'!V$6))</f>
        <v>-1.1978996883497932</v>
      </c>
      <c r="V106" s="117">
        <f>IF('LA Data'!W109="","",IF(V$5="Yes",('LA Data'!W$5-'LA Data'!W109)/'LA Data'!W$6,('LA Data'!W109-'LA Data'!W$5)/'LA Data'!W$6))</f>
        <v>-1.1036901902049678</v>
      </c>
      <c r="W106" s="178">
        <f>IF('LA Data'!X109="","",IF(W$5="Yes",('LA Data'!X$5-'LA Data'!X109)/'LA Data'!X$6,('LA Data'!X109-'LA Data'!X$5)/'LA Data'!X$6))</f>
        <v>-0.19863207079891346</v>
      </c>
      <c r="X106" s="117">
        <f>IF('LA Data'!Y109="","",IF(X$5="Yes",('LA Data'!Y$5-'LA Data'!Y109)/'LA Data'!Y$6,('LA Data'!Y109-'LA Data'!Y$5)/'LA Data'!Y$6))</f>
        <v>-1.0168074884026785</v>
      </c>
      <c r="Y106" s="117">
        <f>IF('LA Data'!Z109="","",IF(Y$5="Yes",('LA Data'!Z$5-'LA Data'!Z109)/'LA Data'!Z$6, ('LA Data'!Z109-'LA Data'!Z$5)/'LA Data'!Z$6))</f>
        <v>-0.16864827245053529</v>
      </c>
      <c r="Z106" s="117">
        <f>IF('LA Data'!AA109="","",IF(Z$5="Yes",('LA Data'!AA$5-'LA Data'!AA109)/'LA Data'!AA$6, ('LA Data'!AA109-'LA Data'!AA$5)/'LA Data'!AA$6))</f>
        <v>-1.1989898560136076</v>
      </c>
    </row>
    <row r="107" spans="1:26" s="108" customFormat="1" ht="14.25" customHeight="1" x14ac:dyDescent="0.25">
      <c r="A107" s="108" t="s">
        <v>285</v>
      </c>
      <c r="B107" s="108" t="s">
        <v>286</v>
      </c>
      <c r="C107" s="117">
        <f>IF('LA Data'!C110="","",IF(C$5="Yes",('LA Data'!C$5-'LA Data'!C110)/'LA Data'!C$6, ('LA Data'!C110-'LA Data'!C$5)/'LA Data'!C$6))</f>
        <v>0.99752655047447225</v>
      </c>
      <c r="D107" s="117">
        <f>IF('LA Data'!D110="","",IF(D$5="Yes",('LA Data'!D$5-'LA Data'!D110)/'LA Data'!D$6, ('LA Data'!D110-'LA Data'!D$5)/'LA Data'!D$6))</f>
        <v>0.91786862459309482</v>
      </c>
      <c r="E107" s="117">
        <f>IF('LA Data'!E110="","",IF(E$5="Yes",('LA Data'!E$5-'LA Data'!E110)/'LA Data'!E$6, ('LA Data'!E110-'LA Data'!E$5)/'LA Data'!E$6))</f>
        <v>1.2195644007208837</v>
      </c>
      <c r="F107" s="117">
        <f>IF('LA Data'!F110="","",IF(F$5="Yes",('LA Data'!F$5-'LA Data'!F110)/'LA Data'!F$6, ('LA Data'!F110-'LA Data'!F$5)/'LA Data'!F$6))</f>
        <v>-0.44124576289384843</v>
      </c>
      <c r="G107" s="117">
        <f>IF('LA Data'!G110="","",IF(G$5="Yes",('LA Data'!G$5-'LA Data'!G110)/'LA Data'!G$6, ('LA Data'!G110-'LA Data'!G$5)/'LA Data'!G$6))</f>
        <v>0.51238338137576955</v>
      </c>
      <c r="H107" s="117">
        <f>IF('LA Data'!H110="","",IF(H$5="Yes",('LA Data'!H$5-'LA Data'!H110)/'LA Data'!H$6, ('LA Data'!H110-'LA Data'!H$5)/'LA Data'!H$6))</f>
        <v>0.43880871075540451</v>
      </c>
      <c r="I107" s="117">
        <f>IF('LA Data'!I110="","",IF(I$5="Yes",('LA Data'!I$5-'LA Data'!I110)/'LA Data'!I$6, ('LA Data'!I110-'LA Data'!I$5)/'LA Data'!I$6))</f>
        <v>1.0044446623149723</v>
      </c>
      <c r="J107" s="117">
        <f>IF('LA Data'!J110="","",IF(J$5="Yes",('LA Data'!J$5-'LA Data'!J110)/'LA Data'!J$6, ('LA Data'!J110-'LA Data'!J$5)/'LA Data'!J$6))</f>
        <v>-4.3208286891324174E-3</v>
      </c>
      <c r="K107" s="117">
        <f>IF('LA Data'!K110="","",IF(K$5="Yes",('LA Data'!K$5-'LA Data'!K110)/'LA Data'!K$6, ('LA Data'!K110-'LA Data'!K$5)/'LA Data'!K$6))</f>
        <v>1.5582218859334971</v>
      </c>
      <c r="L107" s="117">
        <f>IF('LA Data'!L110="","",IF(L$5="Yes",('LA Data'!L$5-'LA Data'!L110)/'LA Data'!L$6, ('LA Data'!L110-'LA Data'!L$5)/'LA Data'!L$6))</f>
        <v>-1.3808882419760986</v>
      </c>
      <c r="M107" s="117">
        <f>IF('LA Data'!M110="","",IF(M$5="Yes",('LA Data'!M$5-'LA Data'!M110)/'LA Data'!M$6, ('LA Data'!M110-'LA Data'!M$5)/'LA Data'!M$6))</f>
        <v>1.2038224899095769</v>
      </c>
      <c r="N107" s="117">
        <f>IF('LA Data'!N110="","",IF(N$5="Yes",('LA Data'!N$5-'LA Data'!N110)/'LA Data'!N$6, ('LA Data'!N110-'LA Data'!N$5)/'LA Data'!N$6))</f>
        <v>1.685612295860863</v>
      </c>
      <c r="O107" s="117">
        <f>IF('LA Data'!O110="","",IF(O$5="Yes",('LA Data'!O$5-'LA Data'!O110)/'LA Data'!O$6, ('LA Data'!O110-'LA Data'!O$5)/'LA Data'!O$6))</f>
        <v>1.0512681423346999</v>
      </c>
      <c r="P107" s="117">
        <f>IF('LA Data'!P110="","",IF(P$5="Yes",('LA Data'!P$5-'LA Data'!P110)/'LA Data'!P$6, ('LA Data'!P110-'LA Data'!P$5)/'LA Data'!P$6))</f>
        <v>1.7125374465180032</v>
      </c>
      <c r="Q107" s="117">
        <f>IF('LA Data'!R110="","",IF(Q$5="Yes",('LA Data'!R$5-'LA Data'!R110)/'LA Data'!R$6,('LA Data'!R110-'LA Data'!R$5)/'LA Data'!R$6))</f>
        <v>0.83688159164428155</v>
      </c>
      <c r="R107" s="117">
        <f>IF('LA Data'!S110="","",IF(R$5="Yes",('LA Data'!S$5-'LA Data'!S110)/'LA Data'!S$6,('LA Data'!S110-'LA Data'!S$5)/'LA Data'!S$6))</f>
        <v>-0.44963141379954941</v>
      </c>
      <c r="S107" s="117">
        <f>IF('LA Data'!T110="","",IF(S$5="Yes",('LA Data'!T$5-'LA Data'!T110)/'LA Data'!T$6,('LA Data'!T110-'LA Data'!T$5)/'LA Data'!T$6))</f>
        <v>0.92430765453551555</v>
      </c>
      <c r="T107" s="117">
        <f>IF('LA Data'!U110="","",IF(T$5="Yes",('LA Data'!U$5-'LA Data'!U110)/'LA Data'!U$6,('LA Data'!U110-'LA Data'!U$5)/'LA Data'!U$6))</f>
        <v>7.3414266000554423E-2</v>
      </c>
      <c r="U107" s="117">
        <f>IF('LA Data'!V110="","",IF(U$5="Yes",('LA Data'!V$5-'LA Data'!V110)/'LA Data'!V$6,('LA Data'!V110-'LA Data'!V$5)/'LA Data'!V$6))</f>
        <v>0.98037044509371252</v>
      </c>
      <c r="V107" s="117">
        <f>IF('LA Data'!W110="","",IF(V$5="Yes",('LA Data'!W$5-'LA Data'!W110)/'LA Data'!W$6,('LA Data'!W110-'LA Data'!W$5)/'LA Data'!W$6))</f>
        <v>-1.1908695101263727</v>
      </c>
      <c r="W107" s="178">
        <f>IF('LA Data'!X110="","",IF(W$5="Yes",('LA Data'!X$5-'LA Data'!X110)/'LA Data'!X$6,('LA Data'!X110-'LA Data'!X$5)/'LA Data'!X$6))</f>
        <v>0.21697683087449268</v>
      </c>
      <c r="X107" s="117">
        <f>IF('LA Data'!Y110="","",IF(X$5="Yes",('LA Data'!Y$5-'LA Data'!Y110)/'LA Data'!Y$6,('LA Data'!Y110-'LA Data'!Y$5)/'LA Data'!Y$6))</f>
        <v>0.41766333763955271</v>
      </c>
      <c r="Y107" s="117">
        <f>IF('LA Data'!Z110="","",IF(Y$5="Yes",('LA Data'!Z$5-'LA Data'!Z110)/'LA Data'!Z$6, ('LA Data'!Z110-'LA Data'!Z$5)/'LA Data'!Z$6))</f>
        <v>0.33874624351813182</v>
      </c>
      <c r="Z107" s="117">
        <f>IF('LA Data'!AA110="","",IF(Z$5="Yes",('LA Data'!AA$5-'LA Data'!AA110)/'LA Data'!AA$6, ('LA Data'!AA110-'LA Data'!AA$5)/'LA Data'!AA$6))</f>
        <v>0.66511128828614974</v>
      </c>
    </row>
    <row r="108" spans="1:26" s="108" customFormat="1" ht="14.25" customHeight="1" x14ac:dyDescent="0.25">
      <c r="A108" s="108" t="s">
        <v>287</v>
      </c>
      <c r="B108" s="108" t="s">
        <v>288</v>
      </c>
      <c r="C108" s="117">
        <f>IF('LA Data'!C111="","",IF(C$5="Yes",('LA Data'!C$5-'LA Data'!C111)/'LA Data'!C$6, ('LA Data'!C111-'LA Data'!C$5)/'LA Data'!C$6))</f>
        <v>-1.0817233360008933</v>
      </c>
      <c r="D108" s="117">
        <f>IF('LA Data'!D111="","",IF(D$5="Yes",('LA Data'!D$5-'LA Data'!D111)/'LA Data'!D$6, ('LA Data'!D111-'LA Data'!D$5)/'LA Data'!D$6))</f>
        <v>-1.5678337689891173</v>
      </c>
      <c r="E108" s="117">
        <f>IF('LA Data'!E111="","",IF(E$5="Yes",('LA Data'!E$5-'LA Data'!E111)/'LA Data'!E$6, ('LA Data'!E111-'LA Data'!E$5)/'LA Data'!E$6))</f>
        <v>-1.5108036605944279</v>
      </c>
      <c r="F108" s="117">
        <f>IF('LA Data'!F111="","",IF(F$5="Yes",('LA Data'!F$5-'LA Data'!F111)/'LA Data'!F$6, ('LA Data'!F111-'LA Data'!F$5)/'LA Data'!F$6))</f>
        <v>-1.763330445721857</v>
      </c>
      <c r="G108" s="117">
        <f>IF('LA Data'!G111="","",IF(G$5="Yes",('LA Data'!G$5-'LA Data'!G111)/'LA Data'!G$6, ('LA Data'!G111-'LA Data'!G$5)/'LA Data'!G$6))</f>
        <v>0.23210289291244635</v>
      </c>
      <c r="H108" s="117">
        <f>IF('LA Data'!H111="","",IF(H$5="Yes",('LA Data'!H$5-'LA Data'!H111)/'LA Data'!H$6, ('LA Data'!H111-'LA Data'!H$5)/'LA Data'!H$6))</f>
        <v>-0.58093886123350336</v>
      </c>
      <c r="I108" s="117">
        <f>IF('LA Data'!I111="","",IF(I$5="Yes",('LA Data'!I$5-'LA Data'!I111)/'LA Data'!I$6, ('LA Data'!I111-'LA Data'!I$5)/'LA Data'!I$6))</f>
        <v>-0.92139088497183097</v>
      </c>
      <c r="J108" s="117">
        <f>IF('LA Data'!J111="","",IF(J$5="Yes",('LA Data'!J$5-'LA Data'!J111)/'LA Data'!J$6, ('LA Data'!J111-'LA Data'!J$5)/'LA Data'!J$6))</f>
        <v>0.42923948487234909</v>
      </c>
      <c r="K108" s="117">
        <f>IF('LA Data'!K111="","",IF(K$5="Yes",('LA Data'!K$5-'LA Data'!K111)/'LA Data'!K$6, ('LA Data'!K111-'LA Data'!K$5)/'LA Data'!K$6))</f>
        <v>-1.0165346485215971</v>
      </c>
      <c r="L108" s="117">
        <f>IF('LA Data'!L111="","",IF(L$5="Yes",('LA Data'!L$5-'LA Data'!L111)/'LA Data'!L$6, ('LA Data'!L111-'LA Data'!L$5)/'LA Data'!L$6))</f>
        <v>-1.1656289680905028</v>
      </c>
      <c r="M108" s="117">
        <f>IF('LA Data'!M111="","",IF(M$5="Yes",('LA Data'!M$5-'LA Data'!M111)/'LA Data'!M$6, ('LA Data'!M111-'LA Data'!M$5)/'LA Data'!M$6))</f>
        <v>1.412670778079866</v>
      </c>
      <c r="N108" s="117">
        <f>IF('LA Data'!N111="","",IF(N$5="Yes",('LA Data'!N$5-'LA Data'!N111)/'LA Data'!N$6, ('LA Data'!N111-'LA Data'!N$5)/'LA Data'!N$6))</f>
        <v>0.40065681976294676</v>
      </c>
      <c r="O108" s="117">
        <f>IF('LA Data'!O111="","",IF(O$5="Yes",('LA Data'!O$5-'LA Data'!O111)/'LA Data'!O$6, ('LA Data'!O111-'LA Data'!O$5)/'LA Data'!O$6))</f>
        <v>-0.78150309515741223</v>
      </c>
      <c r="P108" s="117">
        <f>IF('LA Data'!P111="","",IF(P$5="Yes",('LA Data'!P$5-'LA Data'!P111)/'LA Data'!P$6, ('LA Data'!P111-'LA Data'!P$5)/'LA Data'!P$6))</f>
        <v>1.2356968721899435</v>
      </c>
      <c r="Q108" s="117">
        <f>IF('LA Data'!R111="","",IF(Q$5="Yes",('LA Data'!R$5-'LA Data'!R111)/'LA Data'!R$6,('LA Data'!R111-'LA Data'!R$5)/'LA Data'!R$6))</f>
        <v>0.2219527816662771</v>
      </c>
      <c r="R108" s="117">
        <f>IF('LA Data'!S111="","",IF(R$5="Yes",('LA Data'!S$5-'LA Data'!S111)/'LA Data'!S$6,('LA Data'!S111-'LA Data'!S$5)/'LA Data'!S$6))</f>
        <v>-0.16540526091818375</v>
      </c>
      <c r="S108" s="117">
        <f>IF('LA Data'!T111="","",IF(S$5="Yes",('LA Data'!T$5-'LA Data'!T111)/'LA Data'!T$6,('LA Data'!T111-'LA Data'!T$5)/'LA Data'!T$6))</f>
        <v>-1.11639475214051</v>
      </c>
      <c r="T108" s="117">
        <f>IF('LA Data'!U111="","",IF(T$5="Yes",('LA Data'!U$5-'LA Data'!U111)/'LA Data'!U$6,('LA Data'!U111-'LA Data'!U$5)/'LA Data'!U$6))</f>
        <v>-2.1146692657178421</v>
      </c>
      <c r="U108" s="117">
        <f>IF('LA Data'!V111="","",IF(U$5="Yes",('LA Data'!V$5-'LA Data'!V111)/'LA Data'!V$6,('LA Data'!V111-'LA Data'!V$5)/'LA Data'!V$6))</f>
        <v>1.2434769735974445</v>
      </c>
      <c r="V108" s="117">
        <f>IF('LA Data'!W111="","",IF(V$5="Yes",('LA Data'!W$5-'LA Data'!W111)/'LA Data'!W$6,('LA Data'!W111-'LA Data'!W$5)/'LA Data'!W$6))</f>
        <v>-2.0190730493797071</v>
      </c>
      <c r="W108" s="178">
        <f>IF('LA Data'!X111="","",IF(W$5="Yes",('LA Data'!X$5-'LA Data'!X111)/'LA Data'!X$6,('LA Data'!X111-'LA Data'!X$5)/'LA Data'!X$6))</f>
        <v>-0.47225555494377769</v>
      </c>
      <c r="X108" s="117">
        <f>IF('LA Data'!Y111="","",IF(X$5="Yes",('LA Data'!Y$5-'LA Data'!Y111)/'LA Data'!Y$6,('LA Data'!Y111-'LA Data'!Y$5)/'LA Data'!Y$6))</f>
        <v>-2.7276977337864268</v>
      </c>
      <c r="Y108" s="117">
        <f>IF('LA Data'!Z111="","",IF(Y$5="Yes",('LA Data'!Z$5-'LA Data'!Z111)/'LA Data'!Z$6, ('LA Data'!Z111-'LA Data'!Z$5)/'LA Data'!Z$6))</f>
        <v>0.55620103607613203</v>
      </c>
      <c r="Z108" s="117">
        <f>IF('LA Data'!AA111="","",IF(Z$5="Yes",('LA Data'!AA$5-'LA Data'!AA111)/'LA Data'!AA$6, ('LA Data'!AA111-'LA Data'!AA$5)/'LA Data'!AA$6))</f>
        <v>-0.37878535252171536</v>
      </c>
    </row>
    <row r="109" spans="1:26" s="108" customFormat="1" ht="14.25" customHeight="1" x14ac:dyDescent="0.25">
      <c r="A109" s="108" t="s">
        <v>289</v>
      </c>
      <c r="B109" s="108" t="s">
        <v>290</v>
      </c>
      <c r="C109" s="117">
        <f>IF('LA Data'!C112="","",IF(C$5="Yes",('LA Data'!C$5-'LA Data'!C112)/'LA Data'!C$6, ('LA Data'!C112-'LA Data'!C$5)/'LA Data'!C$6))</f>
        <v>-1.3127511011648243</v>
      </c>
      <c r="D109" s="117">
        <f>IF('LA Data'!D112="","",IF(D$5="Yes",('LA Data'!D$5-'LA Data'!D112)/'LA Data'!D$6, ('LA Data'!D112-'LA Data'!D$5)/'LA Data'!D$6))</f>
        <v>-2.0511647899634315</v>
      </c>
      <c r="E109" s="117">
        <f>IF('LA Data'!E112="","",IF(E$5="Yes",('LA Data'!E$5-'LA Data'!E112)/'LA Data'!E$6, ('LA Data'!E112-'LA Data'!E$5)/'LA Data'!E$6))</f>
        <v>-0.70775423079580935</v>
      </c>
      <c r="F109" s="117">
        <f>IF('LA Data'!F112="","",IF(F$5="Yes",('LA Data'!F$5-'LA Data'!F112)/'LA Data'!F$6, ('LA Data'!F112-'LA Data'!F$5)/'LA Data'!F$6))</f>
        <v>-0.39993061655547407</v>
      </c>
      <c r="G109" s="117">
        <f>IF('LA Data'!G112="","",IF(G$5="Yes",('LA Data'!G$5-'LA Data'!G112)/'LA Data'!G$6, ('LA Data'!G112-'LA Data'!G$5)/'LA Data'!G$6))</f>
        <v>-0.29820142847389336</v>
      </c>
      <c r="H109" s="117">
        <f>IF('LA Data'!H112="","",IF(H$5="Yes",('LA Data'!H$5-'LA Data'!H112)/'LA Data'!H$6, ('LA Data'!H112-'LA Data'!H$5)/'LA Data'!H$6))</f>
        <v>0.92602143959454908</v>
      </c>
      <c r="I109" s="117">
        <f>IF('LA Data'!I112="","",IF(I$5="Yes",('LA Data'!I$5-'LA Data'!I112)/'LA Data'!I$6, ('LA Data'!I112-'LA Data'!I$5)/'LA Data'!I$6))</f>
        <v>0.22591539851817935</v>
      </c>
      <c r="J109" s="117">
        <f>IF('LA Data'!J112="","",IF(J$5="Yes",('LA Data'!J$5-'LA Data'!J112)/'LA Data'!J$6, ('LA Data'!J112-'LA Data'!J$5)/'LA Data'!J$6))</f>
        <v>1.2248016136405038</v>
      </c>
      <c r="K109" s="117">
        <f>IF('LA Data'!K112="","",IF(K$5="Yes",('LA Data'!K$5-'LA Data'!K112)/'LA Data'!K$6, ('LA Data'!K112-'LA Data'!K$5)/'LA Data'!K$6))</f>
        <v>0.28898286965377507</v>
      </c>
      <c r="L109" s="117">
        <f>IF('LA Data'!L112="","",IF(L$5="Yes",('LA Data'!L$5-'LA Data'!L112)/'LA Data'!L$6, ('LA Data'!L112-'LA Data'!L$5)/'LA Data'!L$6))</f>
        <v>-0.78892523879070953</v>
      </c>
      <c r="M109" s="117">
        <f>IF('LA Data'!M112="","",IF(M$5="Yes",('LA Data'!M$5-'LA Data'!M112)/'LA Data'!M$6, ('LA Data'!M112-'LA Data'!M$5)/'LA Data'!M$6))</f>
        <v>0.7646894017217496</v>
      </c>
      <c r="N109" s="117">
        <f>IF('LA Data'!N112="","",IF(N$5="Yes",('LA Data'!N$5-'LA Data'!N112)/'LA Data'!N$6, ('LA Data'!N112-'LA Data'!N$5)/'LA Data'!N$6))</f>
        <v>0.13332643765856925</v>
      </c>
      <c r="O109" s="117">
        <f>IF('LA Data'!O112="","",IF(O$5="Yes",('LA Data'!O$5-'LA Data'!O112)/'LA Data'!O$6, ('LA Data'!O112-'LA Data'!O$5)/'LA Data'!O$6))</f>
        <v>5.5894656498772906E-2</v>
      </c>
      <c r="P109" s="117">
        <f>IF('LA Data'!P112="","",IF(P$5="Yes",('LA Data'!P$5-'LA Data'!P112)/'LA Data'!P$6, ('LA Data'!P112-'LA Data'!P$5)/'LA Data'!P$6))</f>
        <v>1.0484180967740897</v>
      </c>
      <c r="Q109" s="117">
        <f>IF('LA Data'!R112="","",IF(Q$5="Yes",('LA Data'!R$5-'LA Data'!R112)/'LA Data'!R$6,('LA Data'!R112-'LA Data'!R$5)/'LA Data'!R$6))</f>
        <v>-0.14082567706897087</v>
      </c>
      <c r="R109" s="117">
        <f>IF('LA Data'!S112="","",IF(R$5="Yes",('LA Data'!S$5-'LA Data'!S112)/'LA Data'!S$6,('LA Data'!S112-'LA Data'!S$5)/'LA Data'!S$6))</f>
        <v>-0.61993235022487736</v>
      </c>
      <c r="S109" s="117">
        <f>IF('LA Data'!T112="","",IF(S$5="Yes",('LA Data'!T$5-'LA Data'!T112)/'LA Data'!T$6,('LA Data'!T112-'LA Data'!T$5)/'LA Data'!T$6))</f>
        <v>0.56136591774228806</v>
      </c>
      <c r="T109" s="117">
        <f>IF('LA Data'!U112="","",IF(T$5="Yes",('LA Data'!U$5-'LA Data'!U112)/'LA Data'!U$6,('LA Data'!U112-'LA Data'!U$5)/'LA Data'!U$6))</f>
        <v>-0.14229377944015098</v>
      </c>
      <c r="U109" s="117">
        <f>IF('LA Data'!V112="","",IF(U$5="Yes",('LA Data'!V$5-'LA Data'!V112)/'LA Data'!V$6,('LA Data'!V112-'LA Data'!V$5)/'LA Data'!V$6))</f>
        <v>-0.75173897917410948</v>
      </c>
      <c r="V109" s="117">
        <f>IF('LA Data'!W112="","",IF(V$5="Yes",('LA Data'!W$5-'LA Data'!W112)/'LA Data'!W$6,('LA Data'!W112-'LA Data'!W$5)/'LA Data'!W$6))</f>
        <v>-0.73317808053900302</v>
      </c>
      <c r="W109" s="178">
        <f>IF('LA Data'!X112="","",IF(W$5="Yes",('LA Data'!X$5-'LA Data'!X112)/'LA Data'!X$6,('LA Data'!X112-'LA Data'!X$5)/'LA Data'!X$6))</f>
        <v>1.4474808275664126</v>
      </c>
      <c r="X109" s="117">
        <f>IF('LA Data'!Y112="","",IF(X$5="Yes",('LA Data'!Y$5-'LA Data'!Y112)/'LA Data'!Y$6,('LA Data'!Y112-'LA Data'!Y$5)/'LA Data'!Y$6))</f>
        <v>-0.27981621982867594</v>
      </c>
      <c r="Y109" s="117">
        <f>IF('LA Data'!Z112="","",IF(Y$5="Yes",('LA Data'!Z$5-'LA Data'!Z112)/'LA Data'!Z$6, ('LA Data'!Z112-'LA Data'!Z$5)/'LA Data'!Z$6))</f>
        <v>-0.96598251182986772</v>
      </c>
      <c r="Z109" s="117">
        <f>IF('LA Data'!AA112="","",IF(Z$5="Yes",('LA Data'!AA$5-'LA Data'!AA112)/'LA Data'!AA$6, ('LA Data'!AA112-'LA Data'!AA$5)/'LA Data'!AA$6))</f>
        <v>-1.1244258102416189</v>
      </c>
    </row>
    <row r="110" spans="1:26" s="108" customFormat="1" ht="14.25" customHeight="1" x14ac:dyDescent="0.25">
      <c r="A110" s="108" t="s">
        <v>291</v>
      </c>
      <c r="B110" s="108" t="s">
        <v>292</v>
      </c>
      <c r="C110" s="117">
        <f>IF('LA Data'!C113="","",IF(C$5="Yes",('LA Data'!C$5-'LA Data'!C113)/'LA Data'!C$6, ('LA Data'!C113-'LA Data'!C$5)/'LA Data'!C$6))</f>
        <v>0.76649878531054128</v>
      </c>
      <c r="D110" s="117">
        <f>IF('LA Data'!D113="","",IF(D$5="Yes",('LA Data'!D$5-'LA Data'!D113)/'LA Data'!D$6, ('LA Data'!D113-'LA Data'!D$5)/'LA Data'!D$6))</f>
        <v>-0.25593528348739275</v>
      </c>
      <c r="E110" s="117">
        <f>IF('LA Data'!E113="","",IF(E$5="Yes",('LA Data'!E$5-'LA Data'!E113)/'LA Data'!E$6, ('LA Data'!E113-'LA Data'!E$5)/'LA Data'!E$6))</f>
        <v>-0.70775423079580935</v>
      </c>
      <c r="F110" s="117">
        <f>IF('LA Data'!F113="","",IF(F$5="Yes",('LA Data'!F$5-'LA Data'!F113)/'LA Data'!F$6, ('LA Data'!F113-'LA Data'!F$5)/'LA Data'!F$6))</f>
        <v>-1.9699061774137323</v>
      </c>
      <c r="G110" s="117">
        <f>IF('LA Data'!G113="","",IF(G$5="Yes",('LA Data'!G$5-'LA Data'!G113)/'LA Data'!G$6, ('LA Data'!G113-'LA Data'!G$5)/'LA Data'!G$6))</f>
        <v>-0.54058939632984104</v>
      </c>
      <c r="H110" s="117">
        <f>IF('LA Data'!H113="","",IF(H$5="Yes",('LA Data'!H$5-'LA Data'!H113)/'LA Data'!H$6, ('LA Data'!H113-'LA Data'!H$5)/'LA Data'!H$6))</f>
        <v>-0.23422468675727606</v>
      </c>
      <c r="I110" s="117">
        <f>IF('LA Data'!I113="","",IF(I$5="Yes",('LA Data'!I$5-'LA Data'!I113)/'LA Data'!I$6, ('LA Data'!I113-'LA Data'!I$5)/'LA Data'!I$6))</f>
        <v>-0.70285635478325736</v>
      </c>
      <c r="J110" s="117">
        <f>IF('LA Data'!J113="","",IF(J$5="Yes",('LA Data'!J$5-'LA Data'!J113)/'LA Data'!J$6, ('LA Data'!J113-'LA Data'!J$5)/'LA Data'!J$6))</f>
        <v>0.98487017798026655</v>
      </c>
      <c r="K110" s="117">
        <f>IF('LA Data'!K113="","",IF(K$5="Yes",('LA Data'!K$5-'LA Data'!K113)/'LA Data'!K$6, ('LA Data'!K113-'LA Data'!K$5)/'LA Data'!K$6))</f>
        <v>6.1098984294688026E-2</v>
      </c>
      <c r="L110" s="117">
        <f>IF('LA Data'!L113="","",IF(L$5="Yes",('LA Data'!L$5-'LA Data'!L113)/'LA Data'!L$6, ('LA Data'!L113-'LA Data'!L$5)/'LA Data'!L$6))</f>
        <v>-1.1118141496191039</v>
      </c>
      <c r="M110" s="117">
        <f>IF('LA Data'!M113="","",IF(M$5="Yes",('LA Data'!M$5-'LA Data'!M113)/'LA Data'!M$6, ('LA Data'!M113-'LA Data'!M$5)/'LA Data'!M$6))</f>
        <v>-0.34702760885169215</v>
      </c>
      <c r="N110" s="117">
        <f>IF('LA Data'!N113="","",IF(N$5="Yes",('LA Data'!N$5-'LA Data'!N113)/'LA Data'!N$6, ('LA Data'!N113-'LA Data'!N$5)/'LA Data'!N$6))</f>
        <v>-0.10809571571500069</v>
      </c>
      <c r="O110" s="117">
        <f>IF('LA Data'!O113="","",IF(O$5="Yes",('LA Data'!O$5-'LA Data'!O113)/'LA Data'!O$6, ('LA Data'!O113-'LA Data'!O$5)/'LA Data'!O$6))</f>
        <v>0.95264418772217008</v>
      </c>
      <c r="P110" s="117">
        <f>IF('LA Data'!P113="","",IF(P$5="Yes",('LA Data'!P$5-'LA Data'!P113)/'LA Data'!P$6, ('LA Data'!P113-'LA Data'!P$5)/'LA Data'!P$6))</f>
        <v>1.4330598893589597</v>
      </c>
      <c r="Q110" s="117">
        <f>IF('LA Data'!R113="","",IF(Q$5="Yes",('LA Data'!R$5-'LA Data'!R113)/'LA Data'!R$6,('LA Data'!R113-'LA Data'!R$5)/'LA Data'!R$6))</f>
        <v>-0.51843356412991515</v>
      </c>
      <c r="R110" s="117">
        <f>IF('LA Data'!S113="","",IF(R$5="Yes",('LA Data'!S$5-'LA Data'!S113)/'LA Data'!S$6,('LA Data'!S113-'LA Data'!S$5)/'LA Data'!S$6))</f>
        <v>0.21975909270288668</v>
      </c>
      <c r="S110" s="117">
        <f>IF('LA Data'!T113="","",IF(S$5="Yes",('LA Data'!T$5-'LA Data'!T113)/'LA Data'!T$6,('LA Data'!T113-'LA Data'!T$5)/'LA Data'!T$6))</f>
        <v>0.48761411834483109</v>
      </c>
      <c r="T110" s="117">
        <f>IF('LA Data'!U113="","",IF(T$5="Yes",('LA Data'!U$5-'LA Data'!U113)/'LA Data'!U$6,('LA Data'!U113-'LA Data'!U$5)/'LA Data'!U$6))</f>
        <v>-1.3846231657375925</v>
      </c>
      <c r="U110" s="117">
        <f>IF('LA Data'!V113="","",IF(U$5="Yes",('LA Data'!V$5-'LA Data'!V113)/'LA Data'!V$6,('LA Data'!V113-'LA Data'!V$5)/'LA Data'!V$6))</f>
        <v>-0.84701788812848156</v>
      </c>
      <c r="V110" s="117">
        <f>IF('LA Data'!W113="","",IF(V$5="Yes",('LA Data'!W$5-'LA Data'!W113)/'LA Data'!W$6,('LA Data'!W113-'LA Data'!W$5)/'LA Data'!W$6))</f>
        <v>-2.06266270934041</v>
      </c>
      <c r="W110" s="178">
        <f>IF('LA Data'!X113="","",IF(W$5="Yes",('LA Data'!X$5-'LA Data'!X113)/'LA Data'!X$6,('LA Data'!X113-'LA Data'!X$5)/'LA Data'!X$6))</f>
        <v>-0.23437372577386933</v>
      </c>
      <c r="X110" s="117">
        <f>IF('LA Data'!Y113="","",IF(X$5="Yes",('LA Data'!Y$5-'LA Data'!Y113)/'LA Data'!Y$6,('LA Data'!Y113-'LA Data'!Y$5)/'LA Data'!Y$6))</f>
        <v>-0.82895700764774405</v>
      </c>
      <c r="Y110" s="117">
        <f>IF('LA Data'!Z113="","",IF(Y$5="Yes",('LA Data'!Z$5-'LA Data'!Z113)/'LA Data'!Z$6, ('LA Data'!Z113-'LA Data'!Z$5)/'LA Data'!Z$6))</f>
        <v>0.99111062119213245</v>
      </c>
      <c r="Z110" s="117">
        <f>IF('LA Data'!AA113="","",IF(Z$5="Yes",('LA Data'!AA$5-'LA Data'!AA113)/'LA Data'!AA$6, ('LA Data'!AA113-'LA Data'!AA$5)/'LA Data'!AA$6))</f>
        <v>0.51598319674216897</v>
      </c>
    </row>
    <row r="111" spans="1:26" s="108" customFormat="1" ht="14.25" customHeight="1" x14ac:dyDescent="0.25">
      <c r="A111" s="108" t="s">
        <v>293</v>
      </c>
      <c r="B111" s="108" t="s">
        <v>294</v>
      </c>
      <c r="C111" s="117">
        <f>IF('LA Data'!C114="","",IF(C$5="Yes",('LA Data'!C$5-'LA Data'!C114)/'LA Data'!C$6, ('LA Data'!C114-'LA Data'!C$5)/'LA Data'!C$6))</f>
        <v>0.53547102014661019</v>
      </c>
      <c r="D111" s="117">
        <f>IF('LA Data'!D114="","",IF(D$5="Yes",('LA Data'!D$5-'LA Data'!D114)/'LA Data'!D$6, ('LA Data'!D114-'LA Data'!D$5)/'LA Data'!D$6))</f>
        <v>-1.0845027480147968</v>
      </c>
      <c r="E111" s="117">
        <f>IF('LA Data'!E114="","",IF(E$5="Yes",('LA Data'!E$5-'LA Data'!E114)/'LA Data'!E$6, ('LA Data'!E114-'LA Data'!E$5)/'LA Data'!E$6))</f>
        <v>-0.94866905973539062</v>
      </c>
      <c r="F111" s="117">
        <f>IF('LA Data'!F114="","",IF(F$5="Yes",('LA Data'!F$5-'LA Data'!F114)/'LA Data'!F$6, ('LA Data'!F114-'LA Data'!F$5)/'LA Data'!F$6))</f>
        <v>2.6573902124842941</v>
      </c>
      <c r="G111" s="117">
        <f>IF('LA Data'!G114="","",IF(G$5="Yes",('LA Data'!G$5-'LA Data'!G114)/'LA Data'!G$6, ('LA Data'!G114-'LA Data'!G$5)/'LA Data'!G$6))</f>
        <v>-0.37803806004565277</v>
      </c>
      <c r="H111" s="117">
        <f>IF('LA Data'!H114="","",IF(H$5="Yes",('LA Data'!H$5-'LA Data'!H114)/'LA Data'!H$6, ('LA Data'!H114-'LA Data'!H$5)/'LA Data'!H$6))</f>
        <v>0.25072193636633805</v>
      </c>
      <c r="I111" s="117">
        <f>IF('LA Data'!I114="","",IF(I$5="Yes",('LA Data'!I$5-'LA Data'!I114)/'LA Data'!I$6, ('LA Data'!I114-'LA Data'!I$5)/'LA Data'!I$6))</f>
        <v>-0.44334660018432659</v>
      </c>
      <c r="J111" s="117">
        <f>IF('LA Data'!J114="","",IF(J$5="Yes",('LA Data'!J$5-'LA Data'!J114)/'LA Data'!J$6, ('LA Data'!J114-'LA Data'!J$5)/'LA Data'!J$6))</f>
        <v>-0.13060053166820484</v>
      </c>
      <c r="K111" s="117">
        <f>IF('LA Data'!K114="","",IF(K$5="Yes",('LA Data'!K$5-'LA Data'!K114)/'LA Data'!K$6, ('LA Data'!K114-'LA Data'!K$5)/'LA Data'!K$6))</f>
        <v>-0.84829146802069777</v>
      </c>
      <c r="L111" s="117">
        <f>IF('LA Data'!L114="","",IF(L$5="Yes",('LA Data'!L$5-'LA Data'!L114)/'LA Data'!L$6, ('LA Data'!L114-'LA Data'!L$5)/'LA Data'!L$6))</f>
        <v>-0.62748078337651181</v>
      </c>
      <c r="M111" s="117">
        <f>IF('LA Data'!M114="","",IF(M$5="Yes",('LA Data'!M$5-'LA Data'!M114)/'LA Data'!M$6, ('LA Data'!M114-'LA Data'!M$5)/'LA Data'!M$6))</f>
        <v>-0.20059983954921123</v>
      </c>
      <c r="N111" s="117">
        <f>IF('LA Data'!N114="","",IF(N$5="Yes",('LA Data'!N$5-'LA Data'!N114)/'LA Data'!N$6, ('LA Data'!N114-'LA Data'!N$5)/'LA Data'!N$6))</f>
        <v>1.1799384908601913</v>
      </c>
      <c r="O111" s="117">
        <f>IF('LA Data'!O114="","",IF(O$5="Yes",('LA Data'!O$5-'LA Data'!O114)/'LA Data'!O$6, ('LA Data'!O114-'LA Data'!O$5)/'LA Data'!O$6))</f>
        <v>0.60006909394486496</v>
      </c>
      <c r="P111" s="117">
        <f>IF('LA Data'!P114="","",IF(P$5="Yes",('LA Data'!P$5-'LA Data'!P114)/'LA Data'!P$6, ('LA Data'!P114-'LA Data'!P$5)/'LA Data'!P$6))</f>
        <v>0.78190599329768173</v>
      </c>
      <c r="Q111" s="117">
        <f>IF('LA Data'!R114="","",IF(Q$5="Yes",('LA Data'!R$5-'LA Data'!R114)/'LA Data'!R$6,('LA Data'!R114-'LA Data'!R$5)/'LA Data'!R$6))</f>
        <v>0.56779608383428426</v>
      </c>
      <c r="R111" s="117">
        <f>IF('LA Data'!S114="","",IF(R$5="Yes",('LA Data'!S$5-'LA Data'!S114)/'LA Data'!S$6,('LA Data'!S114-'LA Data'!S$5)/'LA Data'!S$6))</f>
        <v>0.39759878574447932</v>
      </c>
      <c r="S111" s="117">
        <f>IF('LA Data'!T114="","",IF(S$5="Yes",('LA Data'!T$5-'LA Data'!T114)/'LA Data'!T$6,('LA Data'!T114-'LA Data'!T$5)/'LA Data'!T$6))</f>
        <v>0.34262121652740662</v>
      </c>
      <c r="T111" s="117">
        <f>IF('LA Data'!U114="","",IF(T$5="Yes",('LA Data'!U$5-'LA Data'!U114)/'LA Data'!U$6,('LA Data'!U114-'LA Data'!U$5)/'LA Data'!U$6))</f>
        <v>-0.58577895603534036</v>
      </c>
      <c r="U111" s="117">
        <f>IF('LA Data'!V114="","",IF(U$5="Yes",('LA Data'!V$5-'LA Data'!V114)/'LA Data'!V$6,('LA Data'!V114-'LA Data'!V$5)/'LA Data'!V$6))</f>
        <v>-1.1059351030034128</v>
      </c>
      <c r="V111" s="117">
        <f>IF('LA Data'!W114="","",IF(V$5="Yes",('LA Data'!W$5-'LA Data'!W114)/'LA Data'!W$6,('LA Data'!W114-'LA Data'!W$5)/'LA Data'!W$6))</f>
        <v>-5.753835114812398E-2</v>
      </c>
      <c r="W111" s="178">
        <f>IF('LA Data'!X114="","",IF(W$5="Yes",('LA Data'!X$5-'LA Data'!X114)/'LA Data'!X$6,('LA Data'!X114-'LA Data'!X$5)/'LA Data'!X$6))</f>
        <v>-0.61298942906701925</v>
      </c>
      <c r="X111" s="117">
        <f>IF('LA Data'!Y114="","",IF(X$5="Yes",('LA Data'!Y$5-'LA Data'!Y114)/'LA Data'!Y$6,('LA Data'!Y114-'LA Data'!Y$5)/'LA Data'!Y$6))</f>
        <v>-0.22628188093431473</v>
      </c>
      <c r="Y111" s="117">
        <f>IF('LA Data'!Z114="","",IF(Y$5="Yes",('LA Data'!Z$5-'LA Data'!Z114)/'LA Data'!Z$6, ('LA Data'!Z114-'LA Data'!Z$5)/'LA Data'!Z$6))</f>
        <v>1.2810503446027977</v>
      </c>
      <c r="Z111" s="117">
        <f>IF('LA Data'!AA114="","",IF(Z$5="Yes",('LA Data'!AA$5-'LA Data'!AA114)/'LA Data'!AA$6, ('LA Data'!AA114-'LA Data'!AA$5)/'LA Data'!AA$6))</f>
        <v>0.18044499076821319</v>
      </c>
    </row>
    <row r="112" spans="1:26" s="108" customFormat="1" ht="14.25" customHeight="1" x14ac:dyDescent="0.25">
      <c r="A112" s="108" t="s">
        <v>295</v>
      </c>
      <c r="B112" s="108" t="s">
        <v>296</v>
      </c>
      <c r="C112" s="117">
        <f>IF('LA Data'!C115="","",IF(C$5="Yes",('LA Data'!C$5-'LA Data'!C115)/'LA Data'!C$6, ('LA Data'!C115-'LA Data'!C$5)/'LA Data'!C$6))</f>
        <v>-0.85069557083696223</v>
      </c>
      <c r="D112" s="117">
        <f>IF('LA Data'!D115="","",IF(D$5="Yes",('LA Data'!D$5-'LA Data'!D115)/'LA Data'!D$6, ('LA Data'!D115-'LA Data'!D$5)/'LA Data'!D$6))</f>
        <v>-2.2583066560952845</v>
      </c>
      <c r="E112" s="117">
        <f>IF('LA Data'!E115="","",IF(E$5="Yes",('LA Data'!E$5-'LA Data'!E115)/'LA Data'!E$6, ('LA Data'!E115-'LA Data'!E$5)/'LA Data'!E$6))</f>
        <v>-0.86836411675553027</v>
      </c>
      <c r="F112" s="117">
        <f>IF('LA Data'!F115="","",IF(F$5="Yes",('LA Data'!F$5-'LA Data'!F115)/'LA Data'!F$6, ('LA Data'!F115-'LA Data'!F$5)/'LA Data'!F$6))</f>
        <v>-2.2177970554439841</v>
      </c>
      <c r="G112" s="117">
        <f>IF('LA Data'!G115="","",IF(G$5="Yes",('LA Data'!G$5-'LA Data'!G115)/'LA Data'!G$6, ('LA Data'!G115-'LA Data'!G$5)/'LA Data'!G$6))</f>
        <v>-1.1456270363886307</v>
      </c>
      <c r="H112" s="117">
        <f>IF('LA Data'!H115="","",IF(H$5="Yes",('LA Data'!H$5-'LA Data'!H115)/'LA Data'!H$6, ('LA Data'!H115-'LA Data'!H$5)/'LA Data'!H$6))</f>
        <v>0.24618972493527552</v>
      </c>
      <c r="I112" s="117">
        <f>IF('LA Data'!I115="","",IF(I$5="Yes",('LA Data'!I$5-'LA Data'!I115)/'LA Data'!I$6, ('LA Data'!I115-'LA Data'!I$5)/'LA Data'!I$6))</f>
        <v>-0.79846521174075835</v>
      </c>
      <c r="J112" s="117">
        <f>IF('LA Data'!J115="","",IF(J$5="Yes",('LA Data'!J$5-'LA Data'!J115)/'LA Data'!J$6, ('LA Data'!J115-'LA Data'!J$5)/'LA Data'!J$6))</f>
        <v>1.212173643342596</v>
      </c>
      <c r="K112" s="117">
        <f>IF('LA Data'!K115="","",IF(K$5="Yes",('LA Data'!K$5-'LA Data'!K115)/'LA Data'!K$6, ('LA Data'!K115-'LA Data'!K$5)/'LA Data'!K$6))</f>
        <v>2.3862037394402793</v>
      </c>
      <c r="L112" s="117">
        <f>IF('LA Data'!L115="","",IF(L$5="Yes",('LA Data'!L$5-'LA Data'!L115)/'LA Data'!L$6, ('LA Data'!L115-'LA Data'!L$5)/'LA Data'!L$6))</f>
        <v>-0.5736659649051129</v>
      </c>
      <c r="M112" s="117">
        <f>IF('LA Data'!M115="","",IF(M$5="Yes",('LA Data'!M$5-'LA Data'!M115)/'LA Data'!M$6, ('LA Data'!M115-'LA Data'!M$5)/'LA Data'!M$6))</f>
        <v>-0.95771234731275745</v>
      </c>
      <c r="N112" s="117">
        <f>IF('LA Data'!N115="","",IF(N$5="Yes",('LA Data'!N$5-'LA Data'!N115)/'LA Data'!N$6, ('LA Data'!N115-'LA Data'!N$5)/'LA Data'!N$6))</f>
        <v>-0.42512680033830885</v>
      </c>
      <c r="O112" s="117">
        <f>IF('LA Data'!O115="","",IF(O$5="Yes",('LA Data'!O$5-'LA Data'!O115)/'LA Data'!O$6, ('LA Data'!O115-'LA Data'!O$5)/'LA Data'!O$6))</f>
        <v>0.51042845062812625</v>
      </c>
      <c r="P112" s="117">
        <f>IF('LA Data'!P115="","",IF(P$5="Yes",('LA Data'!P$5-'LA Data'!P115)/'LA Data'!P$6, ('LA Data'!P115-'LA Data'!P$5)/'LA Data'!P$6))</f>
        <v>0.74877205610872333</v>
      </c>
      <c r="Q112" s="117">
        <f>IF('LA Data'!R115="","",IF(Q$5="Yes",('LA Data'!R$5-'LA Data'!R115)/'LA Data'!R$6,('LA Data'!R115-'LA Data'!R$5)/'LA Data'!R$6))</f>
        <v>0.49322256026755923</v>
      </c>
      <c r="R112" s="117">
        <f>IF('LA Data'!S115="","",IF(R$5="Yes",('LA Data'!S$5-'LA Data'!S115)/'LA Data'!S$6,('LA Data'!S115-'LA Data'!S$5)/'LA Data'!S$6))</f>
        <v>-0.33141248834203946</v>
      </c>
      <c r="S112" s="117">
        <f>IF('LA Data'!T115="","",IF(S$5="Yes",('LA Data'!T$5-'LA Data'!T115)/'LA Data'!T$6,('LA Data'!T115-'LA Data'!T$5)/'LA Data'!T$6))</f>
        <v>0.27894368187393903</v>
      </c>
      <c r="T112" s="117">
        <f>IF('LA Data'!U115="","",IF(T$5="Yes",('LA Data'!U$5-'LA Data'!U115)/'LA Data'!U$6,('LA Data'!U115-'LA Data'!U$5)/'LA Data'!U$6))</f>
        <v>-0.85166778960811174</v>
      </c>
      <c r="U112" s="117">
        <f>IF('LA Data'!V115="","",IF(U$5="Yes",('LA Data'!V$5-'LA Data'!V115)/'LA Data'!V$6,('LA Data'!V115-'LA Data'!V$5)/'LA Data'!V$6))</f>
        <v>0.82164910218332732</v>
      </c>
      <c r="V112" s="117">
        <f>IF('LA Data'!W115="","",IF(V$5="Yes",('LA Data'!W$5-'LA Data'!W115)/'LA Data'!W$6,('LA Data'!W115-'LA Data'!W$5)/'LA Data'!W$6))</f>
        <v>-0.95112638034251229</v>
      </c>
      <c r="W112" s="178">
        <f>IF('LA Data'!X115="","",IF(W$5="Yes",('LA Data'!X$5-'LA Data'!X115)/'LA Data'!X$6,('LA Data'!X115-'LA Data'!X$5)/'LA Data'!X$6))</f>
        <v>-1.0195658820154496</v>
      </c>
      <c r="X112" s="117">
        <f>IF('LA Data'!Y115="","",IF(X$5="Yes",('LA Data'!Y$5-'LA Data'!Y115)/'LA Data'!Y$6,('LA Data'!Y115-'LA Data'!Y$5)/'LA Data'!Y$6))</f>
        <v>-0.70532372757634265</v>
      </c>
      <c r="Y112" s="117">
        <f>IF('LA Data'!Z115="","",IF(Y$5="Yes",('LA Data'!Z$5-'LA Data'!Z115)/'LA Data'!Z$6, ('LA Data'!Z115-'LA Data'!Z$5)/'LA Data'!Z$6))</f>
        <v>-1.3284071660932013</v>
      </c>
      <c r="Z112" s="117">
        <f>IF('LA Data'!AA115="","",IF(Z$5="Yes",('LA Data'!AA$5-'LA Data'!AA115)/'LA Data'!AA$6, ('LA Data'!AA115-'LA Data'!AA$5)/'LA Data'!AA$6))</f>
        <v>-1.7209381764175418</v>
      </c>
    </row>
    <row r="113" spans="1:26" s="108" customFormat="1" ht="14.25" customHeight="1" x14ac:dyDescent="0.25">
      <c r="A113" s="108" t="s">
        <v>297</v>
      </c>
      <c r="B113" s="108" t="s">
        <v>298</v>
      </c>
      <c r="C113" s="117">
        <f>IF('LA Data'!C116="","",IF(C$5="Yes",('LA Data'!C$5-'LA Data'!C116)/'LA Data'!C$6, ('LA Data'!C116-'LA Data'!C$5)/'LA Data'!C$6))</f>
        <v>-2.0828436517112521</v>
      </c>
      <c r="D113" s="117">
        <f>IF('LA Data'!D116="","",IF(D$5="Yes",('LA Data'!D$5-'LA Data'!D116)/'LA Data'!D$6, ('LA Data'!D116-'LA Data'!D$5)/'LA Data'!D$6))</f>
        <v>-1.9821175012528163</v>
      </c>
      <c r="E113" s="117">
        <f>IF('LA Data'!E116="","",IF(E$5="Yes",('LA Data'!E$5-'LA Data'!E116)/'LA Data'!E$6, ('LA Data'!E116-'LA Data'!E$5)/'LA Data'!E$6))</f>
        <v>-2.6350728623124953</v>
      </c>
      <c r="F113" s="117">
        <f>IF('LA Data'!F116="","",IF(F$5="Yes",('LA Data'!F$5-'LA Data'!F116)/'LA Data'!F$6, ('LA Data'!F116-'LA Data'!F$5)/'LA Data'!F$6))</f>
        <v>-1.9699061774137323</v>
      </c>
      <c r="G113" s="117">
        <f>IF('LA Data'!G116="","",IF(G$5="Yes",('LA Data'!G$5-'LA Data'!G116)/'LA Data'!G$6, ('LA Data'!G116-'LA Data'!G$5)/'LA Data'!G$6))</f>
        <v>-1.5771674822505937</v>
      </c>
      <c r="H113" s="117">
        <f>IF('LA Data'!H116="","",IF(H$5="Yes",('LA Data'!H$5-'LA Data'!H116)/'LA Data'!H$6, ('LA Data'!H116-'LA Data'!H$5)/'LA Data'!H$6))</f>
        <v>-0.30674006965426515</v>
      </c>
      <c r="I113" s="117">
        <f>IF('LA Data'!I116="","",IF(I$5="Yes",('LA Data'!I$5-'LA Data'!I116)/'LA Data'!I$6, ('LA Data'!I116-'LA Data'!I$5)/'LA Data'!I$6))</f>
        <v>-3.3389291251829243</v>
      </c>
      <c r="J113" s="117">
        <f>IF('LA Data'!J116="","",IF(J$5="Yes",('LA Data'!J$5-'LA Data'!J116)/'LA Data'!J$6, ('LA Data'!J116-'LA Data'!J$5)/'LA Data'!J$6))</f>
        <v>0.89647438589491568</v>
      </c>
      <c r="K113" s="117">
        <f>IF('LA Data'!K116="","",IF(K$5="Yes",('LA Data'!K$5-'LA Data'!K116)/'LA Data'!K$6, ('LA Data'!K116-'LA Data'!K$5)/'LA Data'!K$6))</f>
        <v>-8.7526760110632179E-2</v>
      </c>
      <c r="L113" s="117">
        <f>IF('LA Data'!L116="","",IF(L$5="Yes",('LA Data'!L$5-'LA Data'!L116)/'LA Data'!L$6, ('LA Data'!L116-'LA Data'!L$5)/'LA Data'!L$6))</f>
        <v>-1.0041845126763052</v>
      </c>
      <c r="M113" s="117">
        <f>IF('LA Data'!M116="","",IF(M$5="Yes",('LA Data'!M$5-'LA Data'!M116)/'LA Data'!M$6, ('LA Data'!M116-'LA Data'!M$5)/'LA Data'!M$6))</f>
        <v>-0.52039845571321541</v>
      </c>
      <c r="N113" s="117">
        <f>IF('LA Data'!N116="","",IF(N$5="Yes",('LA Data'!N$5-'LA Data'!N116)/'LA Data'!N$6, ('LA Data'!N116-'LA Data'!N$5)/'LA Data'!N$6))</f>
        <v>-1.3261397439423257</v>
      </c>
      <c r="O113" s="117">
        <f>IF('LA Data'!O116="","",IF(O$5="Yes",('LA Data'!O$5-'LA Data'!O116)/'LA Data'!O$6, ('LA Data'!O116-'LA Data'!O$5)/'LA Data'!O$6))</f>
        <v>-0.50368572048672444</v>
      </c>
      <c r="P113" s="117">
        <f>IF('LA Data'!P116="","",IF(P$5="Yes",('LA Data'!P$5-'LA Data'!P116)/'LA Data'!P$6, ('LA Data'!P116-'LA Data'!P$5)/'LA Data'!P$6))</f>
        <v>1.2126471767541467</v>
      </c>
      <c r="Q113" s="117">
        <f>IF('LA Data'!R116="","",IF(Q$5="Yes",('LA Data'!R$5-'LA Data'!R116)/'LA Data'!R$6,('LA Data'!R116-'LA Data'!R$5)/'LA Data'!R$6))</f>
        <v>-0.18167249817754313</v>
      </c>
      <c r="R113" s="117"/>
      <c r="S113" s="117">
        <f>IF('LA Data'!T116="","",IF(S$5="Yes",('LA Data'!T$5-'LA Data'!T116)/'LA Data'!T$6,('LA Data'!T116-'LA Data'!T$5)/'LA Data'!T$6))</f>
        <v>-0.42724109776599273</v>
      </c>
      <c r="T113" s="117">
        <f>IF('LA Data'!U116="","",IF(T$5="Yes",('LA Data'!U$5-'LA Data'!U116)/'LA Data'!U$6,('LA Data'!U116-'LA Data'!U$5)/'LA Data'!U$6))</f>
        <v>-1.8317255294038439</v>
      </c>
      <c r="U113" s="117">
        <f>IF('LA Data'!V116="","",IF(U$5="Yes",('LA Data'!V$5-'LA Data'!V116)/'LA Data'!V$6,('LA Data'!V116-'LA Data'!V$5)/'LA Data'!V$6))</f>
        <v>0.15767998606230868</v>
      </c>
      <c r="V113" s="117">
        <f>IF('LA Data'!W116="","",IF(V$5="Yes",('LA Data'!W$5-'LA Data'!W116)/'LA Data'!W$6,('LA Data'!W116-'LA Data'!W$5)/'LA Data'!W$6))</f>
        <v>-1.9318937294583038</v>
      </c>
      <c r="W113" s="178">
        <f>IF('LA Data'!X116="","",IF(W$5="Yes",('LA Data'!X$5-'LA Data'!X116)/'LA Data'!X$6,('LA Data'!X116-'LA Data'!X$5)/'LA Data'!X$6))</f>
        <v>-1.0195658820154496</v>
      </c>
      <c r="X113" s="117">
        <f>IF('LA Data'!Y116="","",IF(X$5="Yes",('LA Data'!Y$5-'LA Data'!Y116)/'LA Data'!Y$6,('LA Data'!Y116-'LA Data'!Y$5)/'LA Data'!Y$6))</f>
        <v>-1.9835162000993787</v>
      </c>
      <c r="Y113" s="117">
        <f>IF('LA Data'!Z116="","",IF(Y$5="Yes",('LA Data'!Z$5-'LA Data'!Z116)/'LA Data'!Z$6, ('LA Data'!Z116-'LA Data'!Z$5)/'LA Data'!Z$6))</f>
        <v>-0.24113320330320204</v>
      </c>
      <c r="Z113" s="117">
        <f>IF('LA Data'!AA116="","",IF(Z$5="Yes",('LA Data'!AA$5-'LA Data'!AA116)/'LA Data'!AA$6, ('LA Data'!AA116-'LA Data'!AA$5)/'LA Data'!AA$6))</f>
        <v>-0.41606737540770972</v>
      </c>
    </row>
    <row r="114" spans="1:26" s="108" customFormat="1" ht="14.25" customHeight="1" x14ac:dyDescent="0.25">
      <c r="A114" s="108" t="s">
        <v>299</v>
      </c>
      <c r="B114" s="108" t="s">
        <v>300</v>
      </c>
      <c r="C114" s="117">
        <f>IF('LA Data'!C117="","",IF(C$5="Yes",('LA Data'!C$5-'LA Data'!C117)/'LA Data'!C$6, ('LA Data'!C117-'LA Data'!C$5)/'LA Data'!C$6))</f>
        <v>-1.3897603562194656</v>
      </c>
      <c r="D114" s="117">
        <f>IF('LA Data'!D117="","",IF(D$5="Yes",('LA Data'!D$5-'LA Data'!D117)/'LA Data'!D$6, ('LA Data'!D117-'LA Data'!D$5)/'LA Data'!D$6))</f>
        <v>-0.53212443832986078</v>
      </c>
      <c r="E114" s="117">
        <f>IF('LA Data'!E117="","",IF(E$5="Yes",('LA Data'!E$5-'LA Data'!E117)/'LA Data'!E$6, ('LA Data'!E117-'LA Data'!E$5)/'LA Data'!E$6))</f>
        <v>-0.86836411675553027</v>
      </c>
      <c r="F114" s="117">
        <f>IF('LA Data'!F117="","",IF(F$5="Yes",('LA Data'!F$5-'LA Data'!F117)/'LA Data'!F$6, ('LA Data'!F117-'LA Data'!F$5)/'LA Data'!F$6))</f>
        <v>-1.3501789823381043</v>
      </c>
      <c r="G114" s="117">
        <f>IF('LA Data'!G117="","",IF(G$5="Yes",('LA Data'!G$5-'LA Data'!G117)/'LA Data'!G$6, ('LA Data'!G117-'LA Data'!G$5)/'LA Data'!G$6))</f>
        <v>1.2819308054557292</v>
      </c>
      <c r="H114" s="117">
        <f>IF('LA Data'!H117="","",IF(H$5="Yes",('LA Data'!H$5-'LA Data'!H117)/'LA Data'!H$6, ('LA Data'!H117-'LA Data'!H$5)/'LA Data'!H$6))</f>
        <v>-0.40871482685315336</v>
      </c>
      <c r="I114" s="117">
        <f>IF('LA Data'!I117="","",IF(I$5="Yes",('LA Data'!I$5-'LA Data'!I117)/'LA Data'!I$6, ('LA Data'!I117-'LA Data'!I$5)/'LA Data'!I$6))</f>
        <v>-1.2082174558443339</v>
      </c>
      <c r="J114" s="117">
        <f>IF('LA Data'!J117="","",IF(J$5="Yes",('LA Data'!J$5-'LA Data'!J117)/'LA Data'!J$6, ('LA Data'!J117-'LA Data'!J$5)/'LA Data'!J$6))</f>
        <v>1.2668948479668602</v>
      </c>
      <c r="K114" s="117">
        <f>IF('LA Data'!K117="","",IF(K$5="Yes",('LA Data'!K$5-'LA Data'!K117)/'LA Data'!K$6, ('LA Data'!K117-'LA Data'!K$5)/'LA Data'!K$6))</f>
        <v>0.44878895988419754</v>
      </c>
      <c r="L114" s="117">
        <f>IF('LA Data'!L117="","",IF(L$5="Yes",('LA Data'!L$5-'LA Data'!L117)/'LA Data'!L$6, ('LA Data'!L117-'LA Data'!L$5)/'LA Data'!L$6))</f>
        <v>-0.30459187254811743</v>
      </c>
      <c r="M114" s="117">
        <f>IF('LA Data'!M117="","",IF(M$5="Yes",('LA Data'!M$5-'LA Data'!M117)/'LA Data'!M$6, ('LA Data'!M117-'LA Data'!M$5)/'LA Data'!M$6))</f>
        <v>0.85134087136727388</v>
      </c>
      <c r="N114" s="117">
        <f>IF('LA Data'!N117="","",IF(N$5="Yes",('LA Data'!N$5-'LA Data'!N117)/'LA Data'!N$6, ('LA Data'!N117-'LA Data'!N$5)/'LA Data'!N$6))</f>
        <v>-0.39390825000005292</v>
      </c>
      <c r="O114" s="117">
        <f>IF('LA Data'!O117="","",IF(O$5="Yes",('LA Data'!O$5-'LA Data'!O117)/'LA Data'!O$6, ('LA Data'!O117-'LA Data'!O$5)/'LA Data'!O$6))</f>
        <v>-2.7001181131511811E-2</v>
      </c>
      <c r="P114" s="117">
        <f>IF('LA Data'!P117="","",IF(P$5="Yes",('LA Data'!P$5-'LA Data'!P117)/'LA Data'!P$6, ('LA Data'!P117-'LA Data'!P$5)/'LA Data'!P$6))</f>
        <v>1.2558653556962664</v>
      </c>
      <c r="Q114" s="117">
        <f>IF('LA Data'!R117="","",IF(Q$5="Yes",('LA Data'!R$5-'LA Data'!R117)/'LA Data'!R$6,('LA Data'!R117-'LA Data'!R$5)/'LA Data'!R$6))</f>
        <v>-0.79699341544360391</v>
      </c>
      <c r="R114" s="117">
        <f>IF('LA Data'!S117="","",IF(R$5="Yes",('LA Data'!S$5-'LA Data'!S117)/'LA Data'!S$6,('LA Data'!S117-'LA Data'!S$5)/'LA Data'!S$6))</f>
        <v>-8.8910206846824449E-2</v>
      </c>
      <c r="S114" s="117">
        <f>IF('LA Data'!T117="","",IF(S$5="Yes",('LA Data'!T$5-'LA Data'!T117)/'LA Data'!T$6,('LA Data'!T117-'LA Data'!T$5)/'LA Data'!T$6))</f>
        <v>-0.82008499175990091</v>
      </c>
      <c r="T114" s="117">
        <f>IF('LA Data'!U117="","",IF(T$5="Yes",('LA Data'!U$5-'LA Data'!U117)/'LA Data'!U$6,('LA Data'!U117-'LA Data'!U$5)/'LA Data'!U$6))</f>
        <v>-1.8901702325112104</v>
      </c>
      <c r="U114" s="117">
        <f>IF('LA Data'!V117="","",IF(U$5="Yes",('LA Data'!V$5-'LA Data'!V117)/'LA Data'!V$6,('LA Data'!V117-'LA Data'!V$5)/'LA Data'!V$6))</f>
        <v>-0.2964283203360788</v>
      </c>
      <c r="V114" s="117">
        <f>IF('LA Data'!W117="","",IF(V$5="Yes",('LA Data'!W$5-'LA Data'!W117)/'LA Data'!W$6,('LA Data'!W117-'LA Data'!W$5)/'LA Data'!W$6))</f>
        <v>-0.51522978073549375</v>
      </c>
      <c r="W114" s="178">
        <f>IF('LA Data'!X117="","",IF(W$5="Yes",('LA Data'!X$5-'LA Data'!X117)/'LA Data'!X$6,('LA Data'!X117-'LA Data'!X$5)/'LA Data'!X$6))</f>
        <v>-0.26958311720850325</v>
      </c>
      <c r="X114" s="117">
        <f>IF('LA Data'!Y117="","",IF(X$5="Yes",('LA Data'!Y$5-'LA Data'!Y117)/'LA Data'!Y$6,('LA Data'!Y117-'LA Data'!Y$5)/'LA Data'!Y$6))</f>
        <v>-2.7744326242115895</v>
      </c>
      <c r="Y114" s="117">
        <f>IF('LA Data'!Z117="","",IF(Y$5="Yes",('LA Data'!Z$5-'LA Data'!Z117)/'LA Data'!Z$6, ('LA Data'!Z117-'LA Data'!Z$5)/'LA Data'!Z$6))</f>
        <v>4.8806520107464897E-2</v>
      </c>
      <c r="Z114" s="117">
        <f>IF('LA Data'!AA117="","",IF(Z$5="Yes",('LA Data'!AA$5-'LA Data'!AA117)/'LA Data'!AA$6, ('LA Data'!AA117-'LA Data'!AA$5)/'LA Data'!AA$6))</f>
        <v>-0.11781119231974825</v>
      </c>
    </row>
    <row r="115" spans="1:26" s="108" customFormat="1" ht="14.25" customHeight="1" x14ac:dyDescent="0.25">
      <c r="A115" s="108" t="s">
        <v>301</v>
      </c>
      <c r="B115" s="108" t="s">
        <v>302</v>
      </c>
      <c r="C115" s="117">
        <f>IF('LA Data'!C118="","",IF(C$5="Yes",('LA Data'!C$5-'LA Data'!C118)/'LA Data'!C$6, ('LA Data'!C118-'LA Data'!C$5)/'LA Data'!C$6))</f>
        <v>-0.54265855061838986</v>
      </c>
      <c r="D115" s="117">
        <f>IF('LA Data'!D118="","",IF(D$5="Yes",('LA Data'!D$5-'LA Data'!D118)/'LA Data'!D$6, ('LA Data'!D118-'LA Data'!D$5)/'LA Data'!D$6))</f>
        <v>-1.0154554593041814</v>
      </c>
      <c r="E115" s="117">
        <f>IF('LA Data'!E118="","",IF(E$5="Yes",('LA Data'!E$5-'LA Data'!E118)/'LA Data'!E$6, ('LA Data'!E118-'LA Data'!E$5)/'LA Data'!E$6))</f>
        <v>-0.62744928781594178</v>
      </c>
      <c r="F115" s="117">
        <f>IF('LA Data'!F118="","",IF(F$5="Yes",('LA Data'!F$5-'LA Data'!F118)/'LA Data'!F$6, ('LA Data'!F118-'LA Data'!F$5)/'LA Data'!F$6))</f>
        <v>-0.15203973852522246</v>
      </c>
      <c r="G115" s="117">
        <f>IF('LA Data'!G118="","",IF(G$5="Yes",('LA Data'!G$5-'LA Data'!G118)/'LA Data'!G$6, ('LA Data'!G118-'LA Data'!G$5)/'LA Data'!G$6))</f>
        <v>0.31444883612736879</v>
      </c>
      <c r="H115" s="117">
        <f>IF('LA Data'!H118="","",IF(H$5="Yes",('LA Data'!H$5-'LA Data'!H118)/'LA Data'!H$6, ('LA Data'!H118-'LA Data'!H$5)/'LA Data'!H$6))</f>
        <v>0.54984789081641938</v>
      </c>
      <c r="I115" s="117">
        <f>IF('LA Data'!I118="","",IF(I$5="Yes",('LA Data'!I$5-'LA Data'!I118)/'LA Data'!I$6, ('LA Data'!I118-'LA Data'!I$5)/'LA Data'!I$6))</f>
        <v>-1.7955290057261246</v>
      </c>
      <c r="J115" s="117">
        <f>IF('LA Data'!J118="","",IF(J$5="Yes",('LA Data'!J$5-'LA Data'!J118)/'LA Data'!J$6, ('LA Data'!J118-'LA Data'!J$5)/'LA Data'!J$6))</f>
        <v>-3.7995416150217606E-2</v>
      </c>
      <c r="K115" s="117">
        <f>IF('LA Data'!K118="","",IF(K$5="Yes",('LA Data'!K$5-'LA Data'!K118)/'LA Data'!K$6, ('LA Data'!K118-'LA Data'!K$5)/'LA Data'!K$6))</f>
        <v>0.77360975699048196</v>
      </c>
      <c r="L115" s="117">
        <f>IF('LA Data'!L118="","",IF(L$5="Yes",('LA Data'!L$5-'LA Data'!L118)/'LA Data'!L$6, ('LA Data'!L118-'LA Data'!L$5)/'LA Data'!L$6))</f>
        <v>-8.9332598662520801E-2</v>
      </c>
      <c r="M115" s="117">
        <f>IF('LA Data'!M118="","",IF(M$5="Yes",('LA Data'!M$5-'LA Data'!M118)/'LA Data'!M$6, ('LA Data'!M118-'LA Data'!M$5)/'LA Data'!M$6))</f>
        <v>0.31484452088706355</v>
      </c>
      <c r="N115" s="117">
        <f>IF('LA Data'!N118="","",IF(N$5="Yes",('LA Data'!N$5-'LA Data'!N118)/'LA Data'!N$6, ('LA Data'!N118-'LA Data'!N$5)/'LA Data'!N$6))</f>
        <v>-6.8331804219736364E-2</v>
      </c>
      <c r="O115" s="117">
        <f>IF('LA Data'!O118="","",IF(O$5="Yes",('LA Data'!O$5-'LA Data'!O118)/'LA Data'!O$6, ('LA Data'!O118-'LA Data'!O$5)/'LA Data'!O$6))</f>
        <v>-0.84307664384342418</v>
      </c>
      <c r="P115" s="117">
        <f>IF('LA Data'!P118="","",IF(P$5="Yes",('LA Data'!P$5-'LA Data'!P118)/'LA Data'!P$6, ('LA Data'!P118-'LA Data'!P$5)/'LA Data'!P$6))</f>
        <v>1.3956041342757881</v>
      </c>
      <c r="Q115" s="117">
        <f>IF('LA Data'!R118="","",IF(Q$5="Yes",('LA Data'!R$5-'LA Data'!R118)/'LA Data'!R$6,('LA Data'!R118-'LA Data'!R$5)/'LA Data'!R$6))</f>
        <v>-0.18216736284248145</v>
      </c>
      <c r="R115" s="117">
        <f>IF('LA Data'!S118="","",IF(R$5="Yes",('LA Data'!S$5-'LA Data'!S118)/'LA Data'!S$6,('LA Data'!S118-'LA Data'!S$5)/'LA Data'!S$6))</f>
        <v>0.35806702750877262</v>
      </c>
      <c r="S115" s="117">
        <f>IF('LA Data'!T118="","",IF(S$5="Yes",('LA Data'!T$5-'LA Data'!T118)/'LA Data'!T$6,('LA Data'!T118-'LA Data'!T$5)/'LA Data'!T$6))</f>
        <v>-0.32308065529684277</v>
      </c>
      <c r="T115" s="117">
        <f>IF('LA Data'!U118="","",IF(T$5="Yes",('LA Data'!U$5-'LA Data'!U118)/'LA Data'!U$6,('LA Data'!U118-'LA Data'!U$5)/'LA Data'!U$6))</f>
        <v>-1.1674226378329844</v>
      </c>
      <c r="U115" s="117">
        <f>IF('LA Data'!V118="","",IF(U$5="Yes",('LA Data'!V$5-'LA Data'!V118)/'LA Data'!V$6,('LA Data'!V118-'LA Data'!V$5)/'LA Data'!V$6))</f>
        <v>-0.24595553927871383</v>
      </c>
      <c r="V115" s="117">
        <f>IF('LA Data'!W118="","",IF(V$5="Yes",('LA Data'!W$5-'LA Data'!W118)/'LA Data'!W$6,('LA Data'!W118-'LA Data'!W$5)/'LA Data'!W$6))</f>
        <v>-0.99471604030321314</v>
      </c>
      <c r="W115" s="178">
        <f>IF('LA Data'!X118="","",IF(W$5="Yes",('LA Data'!X$5-'LA Data'!X118)/'LA Data'!X$6,('LA Data'!X118-'LA Data'!X$5)/'LA Data'!X$6))</f>
        <v>1.3998437017116336</v>
      </c>
      <c r="X115" s="117">
        <f>IF('LA Data'!Y118="","",IF(X$5="Yes",('LA Data'!Y$5-'LA Data'!Y118)/'LA Data'!Y$6,('LA Data'!Y118-'LA Data'!Y$5)/'LA Data'!Y$6))</f>
        <v>-1.6945691607916389</v>
      </c>
      <c r="Y115" s="117">
        <f>IF('LA Data'!Z118="","",IF(Y$5="Yes",('LA Data'!Z$5-'LA Data'!Z118)/'LA Data'!Z$6, ('LA Data'!Z118-'LA Data'!Z$5)/'LA Data'!Z$6))</f>
        <v>0.19377638181279835</v>
      </c>
      <c r="Z115" s="117">
        <f>IF('LA Data'!AA118="","",IF(Z$5="Yes",('LA Data'!AA$5-'LA Data'!AA118)/'LA Data'!AA$6, ('LA Data'!AA118-'LA Data'!AA$5)/'LA Data'!AA$6))</f>
        <v>-0.56519546695169043</v>
      </c>
    </row>
    <row r="116" spans="1:26" s="108" customFormat="1" ht="14.25" customHeight="1" x14ac:dyDescent="0.25">
      <c r="A116" s="108" t="s">
        <v>303</v>
      </c>
      <c r="B116" s="108" t="s">
        <v>304</v>
      </c>
      <c r="C116" s="117">
        <f>IF('LA Data'!C119="","",IF(C$5="Yes",('LA Data'!C$5-'LA Data'!C119)/'LA Data'!C$6, ('LA Data'!C119-'LA Data'!C$5)/'LA Data'!C$6))</f>
        <v>0.30444325498267921</v>
      </c>
      <c r="D116" s="117">
        <f>IF('LA Data'!D119="","",IF(D$5="Yes",('LA Data'!D$5-'LA Data'!D119)/'LA Data'!D$6, ('LA Data'!D119-'LA Data'!D$5)/'LA Data'!D$6))</f>
        <v>-0.73926630446171326</v>
      </c>
      <c r="E116" s="117">
        <f>IF('LA Data'!E119="","",IF(E$5="Yes",('LA Data'!E$5-'LA Data'!E119)/'LA Data'!E$6, ('LA Data'!E119-'LA Data'!E$5)/'LA Data'!E$6))</f>
        <v>-1.8320234325138767</v>
      </c>
      <c r="F116" s="117">
        <f>IF('LA Data'!F119="","",IF(F$5="Yes",('LA Data'!F$5-'LA Data'!F119)/'LA Data'!F$6, ('LA Data'!F119-'LA Data'!F$5)/'LA Data'!F$6))</f>
        <v>1.12872979796441</v>
      </c>
      <c r="G116" s="117">
        <f>IF('LA Data'!G119="","",IF(G$5="Yes",('LA Data'!G$5-'LA Data'!G119)/'LA Data'!G$6, ('LA Data'!G119-'LA Data'!G$5)/'LA Data'!G$6))</f>
        <v>-0.55315268178366728</v>
      </c>
      <c r="H116" s="117">
        <f>IF('LA Data'!H119="","",IF(H$5="Yes",('LA Data'!H$5-'LA Data'!H119)/'LA Data'!H$6, ('LA Data'!H119-'LA Data'!H$5)/'LA Data'!H$6))</f>
        <v>1.4721529170374967</v>
      </c>
      <c r="I116" s="117">
        <f>IF('LA Data'!I119="","",IF(I$5="Yes",('LA Data'!I$5-'LA Data'!I119)/'LA Data'!I$6, ('LA Data'!I119-'LA Data'!I$5)/'LA Data'!I$6))</f>
        <v>-1.9935947943965578E-2</v>
      </c>
      <c r="J116" s="117">
        <f>IF('LA Data'!J119="","",IF(J$5="Yes",('LA Data'!J$5-'LA Data'!J119)/'LA Data'!J$6, ('LA Data'!J119-'LA Data'!J$5)/'LA Data'!J$6))</f>
        <v>-1.1534661257986882</v>
      </c>
      <c r="K116" s="117">
        <f>IF('LA Data'!K119="","",IF(K$5="Yes",('LA Data'!K$5-'LA Data'!K119)/'LA Data'!K$6, ('LA Data'!K119-'LA Data'!K$5)/'LA Data'!K$6))</f>
        <v>0.79034336818208084</v>
      </c>
      <c r="L116" s="117">
        <f>IF('LA Data'!L119="","",IF(L$5="Yes",('LA Data'!L$5-'LA Data'!L119)/'LA Data'!L$6, ('LA Data'!L119-'LA Data'!L$5)/'LA Data'!L$6))</f>
        <v>0.1259266752230758</v>
      </c>
      <c r="M116" s="117">
        <f>IF('LA Data'!M119="","",IF(M$5="Yes",('LA Data'!M$5-'LA Data'!M119)/'LA Data'!M$6, ('LA Data'!M119-'LA Data'!M$5)/'LA Data'!M$6))</f>
        <v>-0.29180260772296218</v>
      </c>
      <c r="N116" s="117">
        <f>IF('LA Data'!N119="","",IF(N$5="Yes",('LA Data'!N$5-'LA Data'!N119)/'LA Data'!N$6, ('LA Data'!N119-'LA Data'!N$5)/'LA Data'!N$6))</f>
        <v>1.8504430038160682</v>
      </c>
      <c r="O116" s="117">
        <f>IF('LA Data'!O119="","",IF(O$5="Yes",('LA Data'!O$5-'LA Data'!O119)/'LA Data'!O$6, ('LA Data'!O119-'LA Data'!O$5)/'LA Data'!O$6))</f>
        <v>1.0389961106483672</v>
      </c>
      <c r="P116" s="117">
        <f>IF('LA Data'!P119="","",IF(P$5="Yes",('LA Data'!P$5-'LA Data'!P119)/'LA Data'!P$6, ('LA Data'!P119-'LA Data'!P$5)/'LA Data'!P$6))</f>
        <v>1.6174574528453394</v>
      </c>
      <c r="Q116" s="117">
        <f>IF('LA Data'!R119="","",IF(Q$5="Yes",('LA Data'!R$5-'LA Data'!R119)/'LA Data'!R$6,('LA Data'!R119-'LA Data'!R$5)/'LA Data'!R$6))</f>
        <v>0.87220183682650121</v>
      </c>
      <c r="R116" s="117">
        <f>IF('LA Data'!S119="","",IF(R$5="Yes",('LA Data'!S$5-'LA Data'!S119)/'LA Data'!S$6,('LA Data'!S119-'LA Data'!S$5)/'LA Data'!S$6))</f>
        <v>-0.36919249619993505</v>
      </c>
      <c r="S116" s="117">
        <f>IF('LA Data'!T119="","",IF(S$5="Yes",('LA Data'!T$5-'LA Data'!T119)/'LA Data'!T$6,('LA Data'!T119-'LA Data'!T$5)/'LA Data'!T$6))</f>
        <v>0.7586565315961552</v>
      </c>
      <c r="T116" s="117">
        <f>IF('LA Data'!U119="","",IF(T$5="Yes",('LA Data'!U$5-'LA Data'!U119)/'LA Data'!U$6,('LA Data'!U119-'LA Data'!U$5)/'LA Data'!U$6))</f>
        <v>-0.38756465904301135</v>
      </c>
      <c r="U116" s="117">
        <f>IF('LA Data'!V119="","",IF(U$5="Yes",('LA Data'!V$5-'LA Data'!V119)/'LA Data'!V$6,('LA Data'!V119-'LA Data'!V$5)/'LA Data'!V$6))</f>
        <v>-0.46114473336243944</v>
      </c>
      <c r="V116" s="117">
        <f>IF('LA Data'!W119="","",IF(V$5="Yes",('LA Data'!W$5-'LA Data'!W119)/'LA Data'!W$6,('LA Data'!W119-'LA Data'!W$5)/'LA Data'!W$6))</f>
        <v>-1.4742022998709341</v>
      </c>
      <c r="W116" s="178">
        <f>IF('LA Data'!X119="","",IF(W$5="Yes",('LA Data'!X$5-'LA Data'!X119)/'LA Data'!X$6,('LA Data'!X119-'LA Data'!X$5)/'LA Data'!X$6))</f>
        <v>-0.47791233304480424</v>
      </c>
      <c r="X116" s="117">
        <f>IF('LA Data'!Y119="","",IF(X$5="Yes",('LA Data'!Y$5-'LA Data'!Y119)/'LA Data'!Y$6,('LA Data'!Y119-'LA Data'!Y$5)/'LA Data'!Y$6))</f>
        <v>0.46034218123670045</v>
      </c>
      <c r="Y116" s="117">
        <f>IF('LA Data'!Z119="","",IF(Y$5="Yes",('LA Data'!Z$5-'LA Data'!Z119)/'LA Data'!Z$6, ('LA Data'!Z119-'LA Data'!Z$5)/'LA Data'!Z$6))</f>
        <v>1.3535352754554644</v>
      </c>
      <c r="Z116" s="117">
        <f>IF('LA Data'!AA119="","",IF(Z$5="Yes",('LA Data'!AA$5-'LA Data'!AA119)/'LA Data'!AA$6, ('LA Data'!AA119-'LA Data'!AA$5)/'LA Data'!AA$6))</f>
        <v>0.21772701365420755</v>
      </c>
    </row>
    <row r="117" spans="1:26" s="108" customFormat="1" ht="14.25" customHeight="1" x14ac:dyDescent="0.25">
      <c r="A117" s="108" t="s">
        <v>305</v>
      </c>
      <c r="B117" s="108" t="s">
        <v>306</v>
      </c>
      <c r="C117" s="117">
        <f>IF('LA Data'!C120="","",IF(C$5="Yes",('LA Data'!C$5-'LA Data'!C120)/'LA Data'!C$6, ('LA Data'!C120-'LA Data'!C$5)/'LA Data'!C$6))</f>
        <v>-1.6977973764380381</v>
      </c>
      <c r="D117" s="117">
        <f>IF('LA Data'!D120="","",IF(D$5="Yes",('LA Data'!D$5-'LA Data'!D120)/'LA Data'!D$6, ('LA Data'!D120-'LA Data'!D$5)/'LA Data'!D$6))</f>
        <v>-0.60117172704047617</v>
      </c>
      <c r="E117" s="117">
        <f>IF('LA Data'!E120="","",IF(E$5="Yes",('LA Data'!E$5-'LA Data'!E120)/'LA Data'!E$6, ('LA Data'!E120-'LA Data'!E$5)/'LA Data'!E$6))</f>
        <v>-1.0289740027152583</v>
      </c>
      <c r="F117" s="117">
        <f>IF('LA Data'!F120="","",IF(F$5="Yes",('LA Data'!F$5-'LA Data'!F120)/'LA Data'!F$6, ('LA Data'!F120-'LA Data'!F$5)/'LA Data'!F$6))</f>
        <v>-0.89571237261597725</v>
      </c>
      <c r="G117" s="117">
        <f>IF('LA Data'!G120="","",IF(G$5="Yes",('LA Data'!G$5-'LA Data'!G120)/'LA Data'!G$6, ('LA Data'!G120-'LA Data'!G$5)/'LA Data'!G$6))</f>
        <v>0.64045363178905124</v>
      </c>
      <c r="H117" s="117">
        <f>IF('LA Data'!H120="","",IF(H$5="Yes",('LA Data'!H$5-'LA Data'!H120)/'LA Data'!H$6, ('LA Data'!H120-'LA Data'!H$5)/'LA Data'!H$6))</f>
        <v>1.8709875229709358</v>
      </c>
      <c r="I117" s="117">
        <f>IF('LA Data'!I120="","",IF(I$5="Yes",('LA Data'!I$5-'LA Data'!I120)/'LA Data'!I$6, ('LA Data'!I120-'LA Data'!I$5)/'LA Data'!I$6))</f>
        <v>0.70395968330568381</v>
      </c>
      <c r="J117" s="117">
        <f>IF('LA Data'!J120="","",IF(J$5="Yes",('LA Data'!J$5-'LA Data'!J120)/'LA Data'!J$6, ('LA Data'!J120-'LA Data'!J$5)/'LA Data'!J$6))</f>
        <v>-1.0103491290890734</v>
      </c>
      <c r="K117" s="117">
        <f>IF('LA Data'!K120="","",IF(K$5="Yes",('LA Data'!K$5-'LA Data'!K120)/'LA Data'!K$6, ('LA Data'!K120-'LA Data'!K$5)/'LA Data'!K$6))</f>
        <v>0.40251738716690499</v>
      </c>
      <c r="L117" s="117">
        <f>IF('LA Data'!L120="","",IF(L$5="Yes",('LA Data'!L$5-'LA Data'!L120)/'LA Data'!L$6, ('LA Data'!L120-'LA Data'!L$5)/'LA Data'!L$6))</f>
        <v>1.6865564108936499</v>
      </c>
      <c r="M117" s="117">
        <f>IF('LA Data'!M120="","",IF(M$5="Yes",('LA Data'!M$5-'LA Data'!M120)/'LA Data'!M$6, ('LA Data'!M120-'LA Data'!M$5)/'LA Data'!M$6))</f>
        <v>-0.21232469035191964</v>
      </c>
      <c r="N117" s="117">
        <f>IF('LA Data'!N120="","",IF(N$5="Yes",('LA Data'!N$5-'LA Data'!N120)/'LA Data'!N$6, ('LA Data'!N120-'LA Data'!N$5)/'LA Data'!N$6))</f>
        <v>0.66165249758973776</v>
      </c>
      <c r="O117" s="117">
        <f>IF('LA Data'!O120="","",IF(O$5="Yes",('LA Data'!O$5-'LA Data'!O120)/'LA Data'!O$6, ('LA Data'!O120-'LA Data'!O$5)/'LA Data'!O$6))</f>
        <v>0.37168294407551933</v>
      </c>
      <c r="P117" s="117">
        <f>IF('LA Data'!P120="","",IF(P$5="Yes",('LA Data'!P$5-'LA Data'!P120)/'LA Data'!P$6, ('LA Data'!P120-'LA Data'!P$5)/'LA Data'!P$6))</f>
        <v>0.74877205610872333</v>
      </c>
      <c r="Q117" s="117">
        <f>IF('LA Data'!R120="","",IF(Q$5="Yes",('LA Data'!R$5-'LA Data'!R120)/'LA Data'!R$6,('LA Data'!R120-'LA Data'!R$5)/'LA Data'!R$6))</f>
        <v>1.1144396287056313</v>
      </c>
      <c r="R117" s="117">
        <f>IF('LA Data'!S120="","",IF(R$5="Yes",('LA Data'!S$5-'LA Data'!S120)/'LA Data'!S$6,('LA Data'!S120-'LA Data'!S$5)/'LA Data'!S$6))</f>
        <v>1.0269218412578225</v>
      </c>
      <c r="S117" s="117">
        <f>IF('LA Data'!T120="","",IF(S$5="Yes",('LA Data'!T$5-'LA Data'!T120)/'LA Data'!T$6,('LA Data'!T120-'LA Data'!T$5)/'LA Data'!T$6))</f>
        <v>0.92749479406676261</v>
      </c>
      <c r="T117" s="117">
        <f>IF('LA Data'!U120="","",IF(T$5="Yes",('LA Data'!U$5-'LA Data'!U120)/'LA Data'!U$6,('LA Data'!U120-'LA Data'!U$5)/'LA Data'!U$6))</f>
        <v>-0.15833646836411255</v>
      </c>
      <c r="U117" s="117">
        <f>IF('LA Data'!V120="","",IF(U$5="Yes",('LA Data'!V$5-'LA Data'!V120)/'LA Data'!V$6,('LA Data'!V120-'LA Data'!V$5)/'LA Data'!V$6))</f>
        <v>-0.27126661666257246</v>
      </c>
      <c r="V117" s="117">
        <f>IF('LA Data'!W120="","",IF(V$5="Yes",('LA Data'!W$5-'LA Data'!W120)/'LA Data'!W$6,('LA Data'!W120-'LA Data'!W$5)/'LA Data'!W$6))</f>
        <v>-0.64599876061759953</v>
      </c>
      <c r="W117" s="178">
        <f>IF('LA Data'!X120="","",IF(W$5="Yes",('LA Data'!X$5-'LA Data'!X120)/'LA Data'!X$6,('LA Data'!X120-'LA Data'!X$5)/'LA Data'!X$6))</f>
        <v>-0.48654980257422442</v>
      </c>
      <c r="X117" s="117">
        <f>IF('LA Data'!Y120="","",IF(X$5="Yes",('LA Data'!Y$5-'LA Data'!Y120)/'LA Data'!Y$6,('LA Data'!Y120-'LA Data'!Y$5)/'LA Data'!Y$6))</f>
        <v>0.85170756545910731</v>
      </c>
      <c r="Y117" s="117">
        <f>IF('LA Data'!Z120="","",IF(Y$5="Yes",('LA Data'!Z$5-'LA Data'!Z120)/'LA Data'!Z$6, ('LA Data'!Z120-'LA Data'!Z$5)/'LA Data'!Z$6))</f>
        <v>0.12129145096013162</v>
      </c>
      <c r="Z117" s="117">
        <f>IF('LA Data'!AA120="","",IF(Z$5="Yes",('LA Data'!AA$5-'LA Data'!AA120)/'LA Data'!AA$6, ('LA Data'!AA120-'LA Data'!AA$5)/'LA Data'!AA$6))</f>
        <v>3.1316899224232475E-2</v>
      </c>
    </row>
    <row r="118" spans="1:26" s="108" customFormat="1" ht="14.25" customHeight="1" x14ac:dyDescent="0.25">
      <c r="A118" s="108" t="s">
        <v>307</v>
      </c>
      <c r="B118" s="108" t="s">
        <v>308</v>
      </c>
      <c r="C118" s="117">
        <f>IF('LA Data'!C121="","",IF(C$5="Yes",('LA Data'!C$5-'LA Data'!C121)/'LA Data'!C$6, ('LA Data'!C121-'LA Data'!C$5)/'LA Data'!C$6))</f>
        <v>-0.77368631578232083</v>
      </c>
      <c r="D118" s="117">
        <f>IF('LA Data'!D121="","",IF(D$5="Yes",('LA Data'!D$5-'LA Data'!D121)/'LA Data'!D$6, ('LA Data'!D121-'LA Data'!D$5)/'LA Data'!D$6))</f>
        <v>-0.18688799477677726</v>
      </c>
      <c r="E118" s="117">
        <f>IF('LA Data'!E121="","",IF(E$5="Yes",('LA Data'!E$5-'LA Data'!E121)/'LA Data'!E$6, ('LA Data'!E121-'LA Data'!E$5)/'LA Data'!E$6))</f>
        <v>0.33621002794239757</v>
      </c>
      <c r="F118" s="117">
        <f>IF('LA Data'!F121="","",IF(F$5="Yes",('LA Data'!F$5-'LA Data'!F121)/'LA Data'!F$6, ('LA Data'!F121-'LA Data'!F$5)/'LA Data'!F$6))</f>
        <v>-1.5154395676916053</v>
      </c>
      <c r="G118" s="117">
        <f>IF('LA Data'!G121="","",IF(G$5="Yes",('LA Data'!G$5-'LA Data'!G121)/'LA Data'!G$6, ('LA Data'!G121-'LA Data'!G$5)/'LA Data'!G$6))</f>
        <v>0.75835811104477246</v>
      </c>
      <c r="H118" s="117">
        <f>IF('LA Data'!H121="","",IF(H$5="Yes",('LA Data'!H$5-'LA Data'!H121)/'LA Data'!H$6, ('LA Data'!H121-'LA Data'!H$5)/'LA Data'!H$6))</f>
        <v>1.2818000369329015</v>
      </c>
      <c r="I118" s="117">
        <f>IF('LA Data'!I121="","",IF(I$5="Yes",('LA Data'!I$5-'LA Data'!I121)/'LA Data'!I$6, ('LA Data'!I121-'LA Data'!I$5)/'LA Data'!I$6))</f>
        <v>0.40347470429639543</v>
      </c>
      <c r="J118" s="117">
        <f>IF('LA Data'!J121="","",IF(J$5="Yes",('LA Data'!J$5-'LA Data'!J121)/'LA Data'!J$6, ('LA Data'!J121-'LA Data'!J$5)/'LA Data'!J$6))</f>
        <v>-0.18953105972510392</v>
      </c>
      <c r="K118" s="117">
        <f>IF('LA Data'!K121="","",IF(K$5="Yes",('LA Data'!K$5-'LA Data'!K121)/'LA Data'!K$6, ('LA Data'!K121-'LA Data'!K$5)/'LA Data'!K$6))</f>
        <v>9.4827897463026944E-2</v>
      </c>
      <c r="L118" s="117">
        <f>IF('LA Data'!L121="","",IF(L$5="Yes",('LA Data'!L$5-'LA Data'!L121)/'LA Data'!L$6, ('LA Data'!L121-'LA Data'!L$5)/'LA Data'!L$6))</f>
        <v>-1.0041845126763052</v>
      </c>
      <c r="M118" s="117">
        <f>IF('LA Data'!M121="","",IF(M$5="Yes",('LA Data'!M$5-'LA Data'!M121)/'LA Data'!M$6, ('LA Data'!M121-'LA Data'!M$5)/'LA Data'!M$6))</f>
        <v>-0.96445234871156826</v>
      </c>
      <c r="N118" s="117">
        <f>IF('LA Data'!N121="","",IF(N$5="Yes",('LA Data'!N$5-'LA Data'!N121)/'LA Data'!N$6, ('LA Data'!N121-'LA Data'!N$5)/'LA Data'!N$6))</f>
        <v>0.47389459821082502</v>
      </c>
      <c r="O118" s="117">
        <f>IF('LA Data'!O121="","",IF(O$5="Yes",('LA Data'!O$5-'LA Data'!O121)/'LA Data'!O$6, ('LA Data'!O121-'LA Data'!O$5)/'LA Data'!O$6))</f>
        <v>0.89750581964767462</v>
      </c>
      <c r="P118" s="117">
        <f>IF('LA Data'!P121="","",IF(P$5="Yes",('LA Data'!P$5-'LA Data'!P121)/'LA Data'!P$6, ('LA Data'!P121-'LA Data'!P$5)/'LA Data'!P$6))</f>
        <v>0.77614356943873253</v>
      </c>
      <c r="Q118" s="117">
        <f>IF('LA Data'!R121="","",IF(Q$5="Yes",('LA Data'!R$5-'LA Data'!R121)/'LA Data'!R$6,('LA Data'!R121-'LA Data'!R$5)/'LA Data'!R$6))</f>
        <v>0.27305176123461816</v>
      </c>
      <c r="R118" s="117">
        <f>IF('LA Data'!S121="","",IF(R$5="Yes",('LA Data'!S$5-'LA Data'!S121)/'LA Data'!S$6,('LA Data'!S121-'LA Data'!S$5)/'LA Data'!S$6))</f>
        <v>-0.69277770497656022</v>
      </c>
      <c r="S118" s="117">
        <f>IF('LA Data'!T121="","",IF(S$5="Yes",('LA Data'!T$5-'LA Data'!T121)/'LA Data'!T$6,('LA Data'!T121-'LA Data'!T$5)/'LA Data'!T$6))</f>
        <v>0.87302503433417666</v>
      </c>
      <c r="T118" s="117">
        <f>IF('LA Data'!U121="","",IF(T$5="Yes",('LA Data'!U$5-'LA Data'!U121)/'LA Data'!U$6,('LA Data'!U121-'LA Data'!U$5)/'LA Data'!U$6))</f>
        <v>-0.7250015597345234</v>
      </c>
      <c r="U118" s="117">
        <f>IF('LA Data'!V121="","",IF(U$5="Yes",('LA Data'!V$5-'LA Data'!V121)/'LA Data'!V$6,('LA Data'!V121-'LA Data'!V$5)/'LA Data'!V$6))</f>
        <v>-0.88300711948047517</v>
      </c>
      <c r="V118" s="117">
        <f>IF('LA Data'!W121="","",IF(V$5="Yes",('LA Data'!W$5-'LA Data'!W121)/'LA Data'!W$6,('LA Data'!W121-'LA Data'!W$5)/'LA Data'!W$6))</f>
        <v>-1.4959971298512853</v>
      </c>
      <c r="W118" s="178">
        <f>IF('LA Data'!X121="","",IF(W$5="Yes",('LA Data'!X$5-'LA Data'!X121)/'LA Data'!X$6,('LA Data'!X121-'LA Data'!X$5)/'LA Data'!X$6))</f>
        <v>-0.57411027257858238</v>
      </c>
      <c r="X118" s="117">
        <f>IF('LA Data'!Y121="","",IF(X$5="Yes",('LA Data'!Y$5-'LA Data'!Y121)/'LA Data'!Y$6,('LA Data'!Y121-'LA Data'!Y$5)/'LA Data'!Y$6))</f>
        <v>0.29745924032529969</v>
      </c>
      <c r="Y118" s="117">
        <f>IF('LA Data'!Z121="","",IF(Y$5="Yes",('LA Data'!Z$5-'LA Data'!Z121)/'LA Data'!Z$6, ('LA Data'!Z121-'LA Data'!Z$5)/'LA Data'!Z$6))</f>
        <v>0.41123117437079854</v>
      </c>
      <c r="Z118" s="117">
        <f>IF('LA Data'!AA121="","",IF(Z$5="Yes",('LA Data'!AA$5-'LA Data'!AA121)/'LA Data'!AA$6, ('LA Data'!AA121-'LA Data'!AA$5)/'LA Data'!AA$6))</f>
        <v>0.21772701365420755</v>
      </c>
    </row>
    <row r="119" spans="1:26" s="108" customFormat="1" ht="14.25" customHeight="1" x14ac:dyDescent="0.25">
      <c r="A119" s="108" t="s">
        <v>309</v>
      </c>
      <c r="B119" s="108" t="s">
        <v>310</v>
      </c>
      <c r="C119" s="117">
        <f>IF('LA Data'!C122="","",IF(C$5="Yes",('LA Data'!C$5-'LA Data'!C122)/'LA Data'!C$6, ('LA Data'!C122-'LA Data'!C$5)/'LA Data'!C$6))</f>
        <v>0.38145251003732744</v>
      </c>
      <c r="D119" s="117">
        <f>IF('LA Data'!D122="","",IF(D$5="Yes",('LA Data'!D$5-'LA Data'!D122)/'LA Data'!D$6, ('LA Data'!D122-'LA Data'!D$5)/'LA Data'!D$6))</f>
        <v>-0.46307714961924529</v>
      </c>
      <c r="E119" s="117">
        <f>IF('LA Data'!E122="","",IF(E$5="Yes",('LA Data'!E$5-'LA Data'!E122)/'LA Data'!E$6, ('LA Data'!E122-'LA Data'!E$5)/'LA Data'!E$6))</f>
        <v>-0.46683940185622097</v>
      </c>
      <c r="F119" s="117">
        <f>IF('LA Data'!F122="","",IF(F$5="Yes",('LA Data'!F$5-'LA Data'!F122)/'LA Data'!F$6, ('LA Data'!F122-'LA Data'!F$5)/'LA Data'!F$6))</f>
        <v>-1.1849183969846031</v>
      </c>
      <c r="G119" s="117">
        <f>IF('LA Data'!G122="","",IF(G$5="Yes",('LA Data'!G$5-'LA Data'!G122)/'LA Data'!G$6, ('LA Data'!G122-'LA Data'!G$5)/'LA Data'!G$6))</f>
        <v>-4.1142474751680071E-3</v>
      </c>
      <c r="H119" s="117">
        <f>IF('LA Data'!H122="","",IF(H$5="Yes",('LA Data'!H$5-'LA Data'!H122)/'LA Data'!H$6, ('LA Data'!H122-'LA Data'!H$5)/'LA Data'!H$6))</f>
        <v>1.3225899398124561</v>
      </c>
      <c r="I119" s="117">
        <f>IF('LA Data'!I122="","",IF(I$5="Yes",('LA Data'!I$5-'LA Data'!I122)/'LA Data'!I$6, ('LA Data'!I122-'LA Data'!I$5)/'LA Data'!I$6))</f>
        <v>-0.3067625188164681</v>
      </c>
      <c r="J119" s="117">
        <f>IF('LA Data'!J122="","",IF(J$5="Yes",('LA Data'!J$5-'LA Data'!J122)/'LA Data'!J$6, ('LA Data'!J122-'LA Data'!J$5)/'LA Data'!J$6))</f>
        <v>-0.51364896403805627</v>
      </c>
      <c r="K119" s="117">
        <f>IF('LA Data'!K122="","",IF(K$5="Yes",('LA Data'!K$5-'LA Data'!K122)/'LA Data'!K$6, ('LA Data'!K122-'LA Data'!K$5)/'LA Data'!K$6))</f>
        <v>4.2923890549715502E-2</v>
      </c>
      <c r="L119" s="117">
        <f>IF('LA Data'!L122="","",IF(L$5="Yes",('LA Data'!L$5-'LA Data'!L122)/'LA Data'!L$6, ('LA Data'!L122-'LA Data'!L$5)/'LA Data'!L$6))</f>
        <v>-1.4885178789188982</v>
      </c>
      <c r="M119" s="117">
        <f>IF('LA Data'!M122="","",IF(M$5="Yes",('LA Data'!M$5-'LA Data'!M122)/'LA Data'!M$6, ('LA Data'!M122-'LA Data'!M$5)/'LA Data'!M$6))</f>
        <v>-0.29396123401543739</v>
      </c>
      <c r="N119" s="117">
        <f>IF('LA Data'!N122="","",IF(N$5="Yes",('LA Data'!N$5-'LA Data'!N122)/'LA Data'!N$6, ('LA Data'!N122-'LA Data'!N$5)/'LA Data'!N$6))</f>
        <v>-0.15387752649313693</v>
      </c>
      <c r="O119" s="117">
        <f>IF('LA Data'!O122="","",IF(O$5="Yes",('LA Data'!O$5-'LA Data'!O122)/'LA Data'!O$6, ('LA Data'!O122-'LA Data'!O$5)/'LA Data'!O$6))</f>
        <v>0.88037183746031311</v>
      </c>
      <c r="P119" s="117">
        <f>IF('LA Data'!P122="","",IF(P$5="Yes",('LA Data'!P$5-'LA Data'!P122)/'LA Data'!P$6, ('LA Data'!P122-'LA Data'!P$5)/'LA Data'!P$6))</f>
        <v>0.74012842032029902</v>
      </c>
      <c r="Q119" s="117">
        <f>IF('LA Data'!R122="","",IF(Q$5="Yes",('LA Data'!R$5-'LA Data'!R122)/'LA Data'!R$6,('LA Data'!R122-'LA Data'!R$5)/'LA Data'!R$6))</f>
        <v>3.6023897912182093E-2</v>
      </c>
      <c r="R119" s="117">
        <f>IF('LA Data'!S122="","",IF(R$5="Yes",('LA Data'!S$5-'LA Data'!S122)/'LA Data'!S$6,('LA Data'!S122-'LA Data'!S$5)/'LA Data'!S$6))</f>
        <v>0.13424296158075635</v>
      </c>
      <c r="S119" s="117">
        <f>IF('LA Data'!T122="","",IF(S$5="Yes",('LA Data'!T$5-'LA Data'!T122)/'LA Data'!T$6,('LA Data'!T122-'LA Data'!T$5)/'LA Data'!T$6))</f>
        <v>0.55204955875253303</v>
      </c>
      <c r="T119" s="117">
        <f>IF('LA Data'!U122="","",IF(T$5="Yes",('LA Data'!U$5-'LA Data'!U122)/'LA Data'!U$6,('LA Data'!U122-'LA Data'!U$5)/'LA Data'!U$6))</f>
        <v>-1.077745192540394</v>
      </c>
      <c r="U119" s="117">
        <f>IF('LA Data'!V122="","",IF(U$5="Yes",('LA Data'!V$5-'LA Data'!V122)/'LA Data'!V$6,('LA Data'!V122-'LA Data'!V$5)/'LA Data'!V$6))</f>
        <v>-0.34212555081592277</v>
      </c>
      <c r="V119" s="117">
        <f>IF('LA Data'!W122="","",IF(V$5="Yes",('LA Data'!W$5-'LA Data'!W122)/'LA Data'!W$6,('LA Data'!W122-'LA Data'!W$5)/'LA Data'!W$6))</f>
        <v>-1.9754833894190047</v>
      </c>
      <c r="W119" s="178">
        <f>IF('LA Data'!X122="","",IF(W$5="Yes",('LA Data'!X$5-'LA Data'!X122)/'LA Data'!X$6,('LA Data'!X122-'LA Data'!X$5)/'LA Data'!X$6))</f>
        <v>-1.0195658820154496</v>
      </c>
      <c r="X119" s="117">
        <f>IF('LA Data'!Y122="","",IF(X$5="Yes",('LA Data'!Y$5-'LA Data'!Y122)/'LA Data'!Y$6,('LA Data'!Y122-'LA Data'!Y$5)/'LA Data'!Y$6))</f>
        <v>-0.41324496661348337</v>
      </c>
      <c r="Y119" s="117">
        <f>IF('LA Data'!Z122="","",IF(Y$5="Yes",('LA Data'!Z$5-'LA Data'!Z122)/'LA Data'!Z$6, ('LA Data'!Z122-'LA Data'!Z$5)/'LA Data'!Z$6))</f>
        <v>-0.31361813415586876</v>
      </c>
      <c r="Z119" s="117">
        <f>IF('LA Data'!AA122="","",IF(Z$5="Yes",('LA Data'!AA$5-'LA Data'!AA122)/'LA Data'!AA$6, ('LA Data'!AA122-'LA Data'!AA$5)/'LA Data'!AA$6))</f>
        <v>-0.11781119231974825</v>
      </c>
    </row>
    <row r="120" spans="1:26" s="108" customFormat="1" ht="14.25" customHeight="1" x14ac:dyDescent="0.25">
      <c r="A120" s="108" t="s">
        <v>311</v>
      </c>
      <c r="B120" s="108" t="s">
        <v>312</v>
      </c>
      <c r="C120" s="117">
        <f>IF('LA Data'!C123="","",IF(C$5="Yes",('LA Data'!C$5-'LA Data'!C123)/'LA Data'!C$6, ('LA Data'!C123-'LA Data'!C$5)/'LA Data'!C$6))</f>
        <v>-2.3908806719298243</v>
      </c>
      <c r="D120" s="117">
        <f>IF('LA Data'!D123="","",IF(D$5="Yes",('LA Data'!D$5-'LA Data'!D123)/'LA Data'!D$6, ('LA Data'!D123-'LA Data'!D$5)/'LA Data'!D$6))</f>
        <v>-1.0154554593041814</v>
      </c>
      <c r="E120" s="117">
        <f>IF('LA Data'!E123="","",IF(E$5="Yes",('LA Data'!E$5-'LA Data'!E123)/'LA Data'!E$6, ('LA Data'!E123-'LA Data'!E$5)/'LA Data'!E$6))</f>
        <v>-1.8320234325138767</v>
      </c>
      <c r="F120" s="117">
        <f>IF('LA Data'!F123="","",IF(F$5="Yes",('LA Data'!F$5-'LA Data'!F123)/'LA Data'!F$6, ('LA Data'!F123-'LA Data'!F$5)/'LA Data'!F$6))</f>
        <v>-2.0112213237521086</v>
      </c>
      <c r="G120" s="117">
        <f>IF('LA Data'!G123="","",IF(G$5="Yes",('LA Data'!G$5-'LA Data'!G123)/'LA Data'!G$6, ('LA Data'!G123-'LA Data'!G$5)/'LA Data'!G$6))</f>
        <v>-1.0149138381129781</v>
      </c>
      <c r="H120" s="117">
        <f>IF('LA Data'!H123="","",IF(H$5="Yes",('LA Data'!H$5-'LA Data'!H123)/'LA Data'!H$6, ('LA Data'!H123-'LA Data'!H$5)/'LA Data'!H$6))</f>
        <v>5.8102950546212277E-2</v>
      </c>
      <c r="I120" s="117">
        <f>IF('LA Data'!I123="","",IF(I$5="Yes",('LA Data'!I$5-'LA Data'!I123)/'LA Data'!I$6, ('LA Data'!I123-'LA Data'!I$5)/'LA Data'!I$6))</f>
        <v>-2.3828405556079155</v>
      </c>
      <c r="J120" s="117">
        <f>IF('LA Data'!J123="","",IF(J$5="Yes",('LA Data'!J$5-'LA Data'!J123)/'LA Data'!J$6, ('LA Data'!J123-'LA Data'!J$5)/'LA Data'!J$6))</f>
        <v>-0.66097528418030771</v>
      </c>
      <c r="K120" s="117">
        <f>IF('LA Data'!K123="","",IF(K$5="Yes",('LA Data'!K$5-'LA Data'!K123)/'LA Data'!K$6, ('LA Data'!K123-'LA Data'!K$5)/'LA Data'!K$6))</f>
        <v>-0.84043168660275158</v>
      </c>
      <c r="L120" s="117">
        <f>IF('LA Data'!L123="","",IF(L$5="Yes",('LA Data'!L$5-'LA Data'!L123)/'LA Data'!L$6, ('LA Data'!L123-'LA Data'!L$5)/'LA Data'!L$6))</f>
        <v>-1.3808882419760986</v>
      </c>
      <c r="M120" s="117">
        <f>IF('LA Data'!M123="","",IF(M$5="Yes",('LA Data'!M$5-'LA Data'!M123)/'LA Data'!M$6, ('LA Data'!M123-'LA Data'!M$5)/'LA Data'!M$6))</f>
        <v>0.71731913841042072</v>
      </c>
      <c r="N120" s="117">
        <f>IF('LA Data'!N123="","",IF(N$5="Yes",('LA Data'!N$5-'LA Data'!N123)/'LA Data'!N$6, ('LA Data'!N123-'LA Data'!N$5)/'LA Data'!N$6))</f>
        <v>-0.50238535054730893</v>
      </c>
      <c r="O120" s="117">
        <f>IF('LA Data'!O123="","",IF(O$5="Yes",('LA Data'!O$5-'LA Data'!O123)/'LA Data'!O$6, ('LA Data'!O123-'LA Data'!O$5)/'LA Data'!O$6))</f>
        <v>-0.48770655614642267</v>
      </c>
      <c r="P120" s="117">
        <f>IF('LA Data'!P123="","",IF(P$5="Yes",('LA Data'!P$5-'LA Data'!P123)/'LA Data'!P$6, ('LA Data'!P123-'LA Data'!P$5)/'LA Data'!P$6))</f>
        <v>1.6088138170569151</v>
      </c>
      <c r="Q120" s="117">
        <f>IF('LA Data'!R123="","",IF(Q$5="Yes",('LA Data'!R$5-'LA Data'!R123)/'LA Data'!R$6,('LA Data'!R123-'LA Data'!R$5)/'LA Data'!R$6))</f>
        <v>-0.60879116102211628</v>
      </c>
      <c r="R120" s="117">
        <f>IF('LA Data'!S123="","",IF(R$5="Yes",('LA Data'!S$5-'LA Data'!S123)/'LA Data'!S$6,('LA Data'!S123-'LA Data'!S$5)/'LA Data'!S$6))</f>
        <v>-0.4133278879617357</v>
      </c>
      <c r="S120" s="117">
        <f>IF('LA Data'!T123="","",IF(S$5="Yes",('LA Data'!T$5-'LA Data'!T123)/'LA Data'!T$6,('LA Data'!T123-'LA Data'!T$5)/'LA Data'!T$6))</f>
        <v>-0.72250860178854415</v>
      </c>
      <c r="T120" s="117">
        <f>IF('LA Data'!U123="","",IF(T$5="Yes",('LA Data'!U$5-'LA Data'!U123)/'LA Data'!U$6,('LA Data'!U123-'LA Data'!U$5)/'LA Data'!U$6))</f>
        <v>-2.2046426772577732</v>
      </c>
      <c r="U120" s="117">
        <f>IF('LA Data'!V123="","",IF(U$5="Yes",('LA Data'!V$5-'LA Data'!V123)/'LA Data'!V$6,('LA Data'!V123-'LA Data'!V$5)/'LA Data'!V$6))</f>
        <v>-0.36064127866900153</v>
      </c>
      <c r="V120" s="117">
        <f>IF('LA Data'!W123="","",IF(V$5="Yes",('LA Data'!W$5-'LA Data'!W123)/'LA Data'!W$6,('LA Data'!W123-'LA Data'!W$5)/'LA Data'!W$6))</f>
        <v>2.9640968773279413E-2</v>
      </c>
      <c r="W120" s="178">
        <f>IF('LA Data'!X123="","",IF(W$5="Yes",('LA Data'!X$5-'LA Data'!X123)/'LA Data'!X$6,('LA Data'!X123-'LA Data'!X$5)/'LA Data'!X$6))</f>
        <v>-0.44095851881184006</v>
      </c>
      <c r="X120" s="117">
        <f>IF('LA Data'!Y123="","",IF(X$5="Yes",('LA Data'!Y$5-'LA Data'!Y123)/'LA Data'!Y$6,('LA Data'!Y123-'LA Data'!Y$5)/'LA Data'!Y$6))</f>
        <v>-2.333728661529364</v>
      </c>
      <c r="Y120" s="117">
        <f>IF('LA Data'!Z123="","",IF(Y$5="Yes",('LA Data'!Z$5-'LA Data'!Z123)/'LA Data'!Z$6, ('LA Data'!Z123-'LA Data'!Z$5)/'LA Data'!Z$6))</f>
        <v>1.1360804828974642</v>
      </c>
      <c r="Z120" s="117">
        <f>IF('LA Data'!AA123="","",IF(Z$5="Yes",('LA Data'!AA$5-'LA Data'!AA123)/'LA Data'!AA$6, ('LA Data'!AA123-'LA Data'!AA$5)/'LA Data'!AA$6))</f>
        <v>-0.19237523809174026</v>
      </c>
    </row>
    <row r="121" spans="1:26" s="108" customFormat="1" ht="14.25" customHeight="1" x14ac:dyDescent="0.25">
      <c r="A121" s="108" t="s">
        <v>313</v>
      </c>
      <c r="B121" s="108" t="s">
        <v>314</v>
      </c>
      <c r="C121" s="117">
        <f>IF('LA Data'!C124="","",IF(C$5="Yes",('LA Data'!C$5-'LA Data'!C124)/'LA Data'!C$6, ('LA Data'!C124-'LA Data'!C$5)/'LA Data'!C$6))</f>
        <v>1.6136005909116102</v>
      </c>
      <c r="D121" s="117">
        <f>IF('LA Data'!D124="","",IF(D$5="Yes",('LA Data'!D$5-'LA Data'!D124)/'LA Data'!D$6, ('LA Data'!D124-'LA Data'!D$5)/'LA Data'!D$6))</f>
        <v>1.1940577794355629</v>
      </c>
      <c r="E121" s="117">
        <f>IF('LA Data'!E124="","",IF(E$5="Yes",('LA Data'!E$5-'LA Data'!E124)/'LA Data'!E$6, ('LA Data'!E124-'LA Data'!E$5)/'LA Data'!E$6))</f>
        <v>1.299869343700744</v>
      </c>
      <c r="F121" s="117">
        <f>IF('LA Data'!F124="","",IF(F$5="Yes",('LA Data'!F$5-'LA Data'!F124)/'LA Data'!F$6, ('LA Data'!F124-'LA Data'!F$5)/'LA Data'!F$6))</f>
        <v>-0.48256090923222461</v>
      </c>
      <c r="G121" s="117">
        <f>IF('LA Data'!G124="","",IF(G$5="Yes",('LA Data'!G$5-'LA Data'!G124)/'LA Data'!G$6, ('LA Data'!G124-'LA Data'!G$5)/'LA Data'!G$6))</f>
        <v>-1.7805546785007216</v>
      </c>
      <c r="H121" s="117">
        <f>IF('LA Data'!H124="","",IF(H$5="Yes",('LA Data'!H$5-'LA Data'!H124)/'LA Data'!H$6, ('LA Data'!H124-'LA Data'!H$5)/'LA Data'!H$6))</f>
        <v>-1.8408936390686879</v>
      </c>
      <c r="I121" s="117">
        <f>IF('LA Data'!I124="","",IF(I$5="Yes",('LA Data'!I$5-'LA Data'!I124)/'LA Data'!I$6, ('LA Data'!I124-'LA Data'!I$5)/'LA Data'!I$6))</f>
        <v>-0.40237137577396903</v>
      </c>
      <c r="J121" s="117">
        <f>IF('LA Data'!J124="","",IF(J$5="Yes",('LA Data'!J$5-'LA Data'!J124)/'LA Data'!J$6, ('LA Data'!J124-'LA Data'!J$5)/'LA Data'!J$6))</f>
        <v>0.81649724067483764</v>
      </c>
      <c r="K121" s="117">
        <f>IF('LA Data'!K124="","",IF(K$5="Yes",('LA Data'!K$5-'LA Data'!K124)/'LA Data'!K$6, ('LA Data'!K124-'LA Data'!K$5)/'LA Data'!K$6))</f>
        <v>-0.90264645191705073</v>
      </c>
      <c r="L121" s="117">
        <f>IF('LA Data'!L124="","",IF(L$5="Yes",('LA Data'!L$5-'LA Data'!L124)/'LA Data'!L$6, ('LA Data'!L124-'LA Data'!L$5)/'LA Data'!L$6))</f>
        <v>0.44881558605147026</v>
      </c>
      <c r="M121" s="117">
        <f>IF('LA Data'!M124="","",IF(M$5="Yes",('LA Data'!M$5-'LA Data'!M124)/'LA Data'!M$6, ('LA Data'!M124-'LA Data'!M$5)/'LA Data'!M$6))</f>
        <v>1.9946965808257731</v>
      </c>
      <c r="N121" s="117">
        <f>IF('LA Data'!N124="","",IF(N$5="Yes",('LA Data'!N$5-'LA Data'!N124)/'LA Data'!N$6, ('LA Data'!N124-'LA Data'!N$5)/'LA Data'!N$6))</f>
        <v>1.2386646466867135</v>
      </c>
      <c r="O121" s="117">
        <f>IF('LA Data'!O124="","",IF(O$5="Yes",('LA Data'!O$5-'LA Data'!O124)/'LA Data'!O$6, ('LA Data'!O124-'LA Data'!O$5)/'LA Data'!O$6))</f>
        <v>-4.7553591511077832E-2</v>
      </c>
      <c r="P121" s="117">
        <f>IF('LA Data'!P124="","",IF(P$5="Yes",('LA Data'!P$5-'LA Data'!P124)/'LA Data'!P$6, ('LA Data'!P124-'LA Data'!P$5)/'LA Data'!P$6))</f>
        <v>0.72572236067292539</v>
      </c>
      <c r="Q121" s="117">
        <f>IF('LA Data'!R124="","",IF(Q$5="Yes",('LA Data'!R$5-'LA Data'!R124)/'LA Data'!R$6,('LA Data'!R124-'LA Data'!R$5)/'LA Data'!R$6))</f>
        <v>0.39513967691619017</v>
      </c>
      <c r="R121" s="117"/>
      <c r="S121" s="117">
        <f>IF('LA Data'!T124="","",IF(S$5="Yes",('LA Data'!T$5-'LA Data'!T124)/'LA Data'!T$6,('LA Data'!T124-'LA Data'!T$5)/'LA Data'!T$6))</f>
        <v>-1.0619147089125791</v>
      </c>
      <c r="T121" s="117">
        <f>IF('LA Data'!U124="","",IF(T$5="Yes",('LA Data'!U$5-'LA Data'!U124)/'LA Data'!U$6,('LA Data'!U124-'LA Data'!U$5)/'LA Data'!U$6))</f>
        <v>-2.4621505161101207</v>
      </c>
      <c r="U121" s="117">
        <f>IF('LA Data'!V124="","",IF(U$5="Yes",('LA Data'!V$5-'LA Data'!V124)/'LA Data'!V$6,('LA Data'!V124-'LA Data'!V$5)/'LA Data'!V$6))</f>
        <v>4.1481715536865087</v>
      </c>
      <c r="V121" s="117">
        <f>IF('LA Data'!W124="","",IF(V$5="Yes",('LA Data'!W$5-'LA Data'!W124)/'LA Data'!W$6,('LA Data'!W124-'LA Data'!W$5)/'LA Data'!W$6))</f>
        <v>-1.8447144095369006</v>
      </c>
      <c r="W121" s="178">
        <f>IF('LA Data'!X124="","",IF(W$5="Yes",('LA Data'!X$5-'LA Data'!X124)/'LA Data'!X$6,('LA Data'!X124-'LA Data'!X$5)/'LA Data'!X$6))</f>
        <v>-1.0195658820154496</v>
      </c>
      <c r="X121" s="117">
        <f>IF('LA Data'!Y124="","",IF(X$5="Yes",('LA Data'!Y$5-'LA Data'!Y124)/'LA Data'!Y$6,('LA Data'!Y124-'LA Data'!Y$5)/'LA Data'!Y$6))</f>
        <v>-3.3209673729812623</v>
      </c>
      <c r="Y121" s="117">
        <f>IF('LA Data'!Z124="","",IF(Y$5="Yes",('LA Data'!Z$5-'LA Data'!Z124)/'LA Data'!Z$6, ('LA Data'!Z124-'LA Data'!Z$5)/'LA Data'!Z$6))</f>
        <v>0.12129145096013162</v>
      </c>
      <c r="Z121" s="117">
        <f>IF('LA Data'!AA124="","",IF(Z$5="Yes",('LA Data'!AA$5-'LA Data'!AA124)/'LA Data'!AA$6, ('LA Data'!AA124-'LA Data'!AA$5)/'LA Data'!AA$6))</f>
        <v>0.36685510519818826</v>
      </c>
    </row>
    <row r="122" spans="1:26" s="108" customFormat="1" ht="14.25" customHeight="1" x14ac:dyDescent="0.25">
      <c r="A122" s="108" t="s">
        <v>315</v>
      </c>
      <c r="B122" s="108" t="s">
        <v>316</v>
      </c>
      <c r="C122" s="117">
        <f>IF('LA Data'!C125="","",IF(C$5="Yes",('LA Data'!C$5-'LA Data'!C125)/'LA Data'!C$6, ('LA Data'!C125-'LA Data'!C$5)/'LA Data'!C$6))</f>
        <v>1.1515450605837552</v>
      </c>
      <c r="D122" s="117">
        <f>IF('LA Data'!D125="","",IF(D$5="Yes",('LA Data'!D$5-'LA Data'!D125)/'LA Data'!D$6, ('LA Data'!D125-'LA Data'!D$5)/'LA Data'!D$6))</f>
        <v>-0.1178407060661618</v>
      </c>
      <c r="E122" s="117">
        <f>IF('LA Data'!E125="","",IF(E$5="Yes",('LA Data'!E$5-'LA Data'!E125)/'LA Data'!E$6, ('LA Data'!E125-'LA Data'!E$5)/'LA Data'!E$6))</f>
        <v>-0.30622951589649294</v>
      </c>
      <c r="F122" s="117">
        <f>IF('LA Data'!F125="","",IF(F$5="Yes",('LA Data'!F$5-'LA Data'!F125)/'LA Data'!F$6, ('LA Data'!F125-'LA Data'!F$5)/'LA Data'!F$6))</f>
        <v>-0.93702751895435166</v>
      </c>
      <c r="G122" s="117">
        <f>IF('LA Data'!G125="","",IF(G$5="Yes",('LA Data'!G$5-'LA Data'!G125)/'LA Data'!G$6, ('LA Data'!G125-'LA Data'!G$5)/'LA Data'!G$6))</f>
        <v>0.45899916614417946</v>
      </c>
      <c r="H122" s="117">
        <f>IF('LA Data'!H125="","",IF(H$5="Yes",('LA Data'!H$5-'LA Data'!H125)/'LA Data'!H$6, ('LA Data'!H125-'LA Data'!H$5)/'LA Data'!H$6))</f>
        <v>1.6761024314352795</v>
      </c>
      <c r="I122" s="117">
        <f>IF('LA Data'!I125="","",IF(I$5="Yes",('LA Data'!I$5-'LA Data'!I125)/'LA Data'!I$6, ('LA Data'!I125-'LA Data'!I$5)/'LA Data'!I$6))</f>
        <v>0.81322694839997056</v>
      </c>
      <c r="J122" s="117">
        <f>IF('LA Data'!J125="","",IF(J$5="Yes",('LA Data'!J$5-'LA Data'!J125)/'LA Data'!J$6, ('LA Data'!J125-'LA Data'!J$5)/'LA Data'!J$6))</f>
        <v>0.39135557397862825</v>
      </c>
      <c r="K122" s="117">
        <f>IF('LA Data'!K125="","",IF(K$5="Yes",('LA Data'!K$5-'LA Data'!K125)/'LA Data'!K$6, ('LA Data'!K125-'LA Data'!K$5)/'LA Data'!K$6))</f>
        <v>1.3813670663261901</v>
      </c>
      <c r="L122" s="117">
        <f>IF('LA Data'!L125="","",IF(L$5="Yes",('LA Data'!L$5-'LA Data'!L125)/'LA Data'!L$6, ('LA Data'!L125-'LA Data'!L$5)/'LA Data'!L$6))</f>
        <v>-0.5736659649051129</v>
      </c>
      <c r="M122" s="117">
        <f>IF('LA Data'!M125="","",IF(M$5="Yes",('LA Data'!M$5-'LA Data'!M125)/'LA Data'!M$6, ('LA Data'!M125-'LA Data'!M$5)/'LA Data'!M$6))</f>
        <v>1.8187765068023305</v>
      </c>
      <c r="N122" s="117">
        <f>IF('LA Data'!N125="","",IF(N$5="Yes",('LA Data'!N$5-'LA Data'!N125)/'LA Data'!N$6, ('LA Data'!N125-'LA Data'!N$5)/'LA Data'!N$6))</f>
        <v>1.4655654081219087</v>
      </c>
      <c r="O122" s="117">
        <f>IF('LA Data'!O125="","",IF(O$5="Yes",('LA Data'!O$5-'LA Data'!O125)/'LA Data'!O$6, ('LA Data'!O125-'LA Data'!O$5)/'LA Data'!O$6))</f>
        <v>1.0446028349782979</v>
      </c>
      <c r="P122" s="117">
        <f>IF('LA Data'!P125="","",IF(P$5="Yes",('LA Data'!P$5-'LA Data'!P125)/'LA Data'!P$6, ('LA Data'!P125-'LA Data'!P$5)/'LA Data'!P$6))</f>
        <v>2.0294707587602185</v>
      </c>
      <c r="Q122" s="117">
        <f>IF('LA Data'!R125="","",IF(Q$5="Yes",('LA Data'!R$5-'LA Data'!R125)/'LA Data'!R$6,('LA Data'!R125-'LA Data'!R$5)/'LA Data'!R$6))</f>
        <v>1.2934972916624115</v>
      </c>
      <c r="R122" s="117">
        <f>IF('LA Data'!S125="","",IF(R$5="Yes",('LA Data'!S$5-'LA Data'!S125)/'LA Data'!S$6,('LA Data'!S125-'LA Data'!S$5)/'LA Data'!S$6))</f>
        <v>2.0598376051562393</v>
      </c>
      <c r="S122" s="117">
        <f>IF('LA Data'!T125="","",IF(S$5="Yes",('LA Data'!T$5-'LA Data'!T125)/'LA Data'!T$6,('LA Data'!T125-'LA Data'!T$5)/'LA Data'!T$6))</f>
        <v>0.5165686717583885</v>
      </c>
      <c r="T122" s="117">
        <f>IF('LA Data'!U125="","",IF(T$5="Yes",('LA Data'!U$5-'LA Data'!U125)/'LA Data'!U$6,('LA Data'!U125-'LA Data'!U$5)/'LA Data'!U$6))</f>
        <v>-0.48405179890705519</v>
      </c>
      <c r="U122" s="117">
        <f>IF('LA Data'!V125="","",IF(U$5="Yes",('LA Data'!V$5-'LA Data'!V125)/'LA Data'!V$6,('LA Data'!V125-'LA Data'!V$5)/'LA Data'!V$6))</f>
        <v>-0.84779762782683377</v>
      </c>
      <c r="V122" s="117">
        <f>IF('LA Data'!W125="","",IF(V$5="Yes",('LA Data'!W$5-'LA Data'!W125)/'LA Data'!W$6,('LA Data'!W125-'LA Data'!W$5)/'LA Data'!W$6))</f>
        <v>-0.6895884205783005</v>
      </c>
      <c r="W122" s="178">
        <f>IF('LA Data'!X125="","",IF(W$5="Yes",('LA Data'!X$5-'LA Data'!X125)/'LA Data'!X$6,('LA Data'!X125-'LA Data'!X$5)/'LA Data'!X$6))</f>
        <v>-1.0195658820154496</v>
      </c>
      <c r="X122" s="117">
        <f>IF('LA Data'!Y125="","",IF(X$5="Yes",('LA Data'!Y$5-'LA Data'!Y125)/'LA Data'!Y$6,('LA Data'!Y125-'LA Data'!Y$5)/'LA Data'!Y$6))</f>
        <v>-0.32915880732843394</v>
      </c>
      <c r="Y122" s="117">
        <f>IF('LA Data'!Z125="","",IF(Y$5="Yes",('LA Data'!Z$5-'LA Data'!Z125)/'LA Data'!Z$6, ('LA Data'!Z125-'LA Data'!Z$5)/'LA Data'!Z$6))</f>
        <v>1.8609297914241316</v>
      </c>
      <c r="Z122" s="117">
        <f>IF('LA Data'!AA125="","",IF(Z$5="Yes",('LA Data'!AA$5-'LA Data'!AA125)/'LA Data'!AA$6, ('LA Data'!AA125-'LA Data'!AA$5)/'LA Data'!AA$6))</f>
        <v>0.85152140271612486</v>
      </c>
    </row>
    <row r="123" spans="1:26" s="108" customFormat="1" ht="14.25" customHeight="1" x14ac:dyDescent="0.25">
      <c r="A123" s="108" t="s">
        <v>317</v>
      </c>
      <c r="B123" s="108" t="s">
        <v>318</v>
      </c>
      <c r="C123" s="117">
        <f>IF('LA Data'!C126="","",IF(C$5="Yes",('LA Data'!C$5-'LA Data'!C126)/'LA Data'!C$6, ('LA Data'!C126-'LA Data'!C$5)/'LA Data'!C$6))</f>
        <v>-1.0817233360008933</v>
      </c>
      <c r="D123" s="117">
        <f>IF('LA Data'!D126="","",IF(D$5="Yes",('LA Data'!D$5-'LA Data'!D126)/'LA Data'!D$6, ('LA Data'!D126-'LA Data'!D$5)/'LA Data'!D$6))</f>
        <v>-1.7749756351209638</v>
      </c>
      <c r="E123" s="117">
        <f>IF('LA Data'!E126="","",IF(E$5="Yes",('LA Data'!E$5-'LA Data'!E126)/'LA Data'!E$6, ('LA Data'!E126-'LA Data'!E$5)/'LA Data'!E$6))</f>
        <v>-1.7517184895340163</v>
      </c>
      <c r="F123" s="117">
        <f>IF('LA Data'!F126="","",IF(F$5="Yes",('LA Data'!F$5-'LA Data'!F126)/'LA Data'!F$6, ('LA Data'!F126-'LA Data'!F$5)/'LA Data'!F$6))</f>
        <v>-1.763330445721857</v>
      </c>
      <c r="G123" s="117">
        <f>IF('LA Data'!G126="","",IF(G$5="Yes",('LA Data'!G$5-'LA Data'!G126)/'LA Data'!G$6, ('LA Data'!G126-'LA Data'!G$5)/'LA Data'!G$6))</f>
        <v>-0.43571754931871265</v>
      </c>
      <c r="H123" s="117">
        <f>IF('LA Data'!H126="","",IF(H$5="Yes",('LA Data'!H$5-'LA Data'!H126)/'LA Data'!H$6, ('LA Data'!H126-'LA Data'!H$5)/'LA Data'!H$6))</f>
        <v>0.67448370517061851</v>
      </c>
      <c r="I123" s="117">
        <f>IF('LA Data'!I126="","",IF(I$5="Yes",('LA Data'!I$5-'LA Data'!I126)/'LA Data'!I$6, ('LA Data'!I126-'LA Data'!I$5)/'LA Data'!I$6))</f>
        <v>-1.9867467196411266</v>
      </c>
      <c r="J123" s="117">
        <f>IF('LA Data'!J126="","",IF(J$5="Yes",('LA Data'!J$5-'LA Data'!J126)/'LA Data'!J$6, ('LA Data'!J126-'LA Data'!J$5)/'LA Data'!J$6))</f>
        <v>3.9356059042579195</v>
      </c>
      <c r="K123" s="117">
        <f>IF('LA Data'!K126="","",IF(K$5="Yes",('LA Data'!K$5-'LA Data'!K126)/'LA Data'!K$6, ('LA Data'!K126-'LA Data'!K$5)/'LA Data'!K$6))</f>
        <v>-0.21940077509719921</v>
      </c>
      <c r="L123" s="117">
        <f>IF('LA Data'!L126="","",IF(L$5="Yes",('LA Data'!L$5-'LA Data'!L126)/'LA Data'!L$6, ('LA Data'!L126-'LA Data'!L$5)/'LA Data'!L$6))</f>
        <v>-0.95036969420490625</v>
      </c>
      <c r="M123" s="117">
        <f>IF('LA Data'!M126="","",IF(M$5="Yes",('LA Data'!M$5-'LA Data'!M126)/'LA Data'!M$6, ('LA Data'!M126-'LA Data'!M$5)/'LA Data'!M$6))</f>
        <v>1.8103546475173831</v>
      </c>
      <c r="N123" s="117">
        <f>IF('LA Data'!N126="","",IF(N$5="Yes",('LA Data'!N$5-'LA Data'!N126)/'LA Data'!N$6, ('LA Data'!N126-'LA Data'!N$5)/'LA Data'!N$6))</f>
        <v>-0.48950520386789659</v>
      </c>
      <c r="O123" s="117">
        <f>IF('LA Data'!O126="","",IF(O$5="Yes",('LA Data'!O$5-'LA Data'!O126)/'LA Data'!O$6, ('LA Data'!O126-'LA Data'!O$5)/'LA Data'!O$6))</f>
        <v>0.15527593730810704</v>
      </c>
      <c r="P123" s="117">
        <f>IF('LA Data'!P126="","",IF(P$5="Yes",('LA Data'!P$5-'LA Data'!P126)/'LA Data'!P$6, ('LA Data'!P126-'LA Data'!P$5)/'LA Data'!P$6))</f>
        <v>0.93461022555984008</v>
      </c>
      <c r="Q123" s="117">
        <f>IF('LA Data'!R126="","",IF(Q$5="Yes",('LA Data'!R$5-'LA Data'!R126)/'LA Data'!R$6,('LA Data'!R126-'LA Data'!R$5)/'LA Data'!R$6))</f>
        <v>-0.74064799075467802</v>
      </c>
      <c r="R123" s="117">
        <f>IF('LA Data'!S126="","",IF(R$5="Yes",('LA Data'!S$5-'LA Data'!S126)/'LA Data'!S$6,('LA Data'!S126-'LA Data'!S$5)/'LA Data'!S$6))</f>
        <v>2.3559990375986306</v>
      </c>
      <c r="S123" s="117">
        <f>IF('LA Data'!T126="","",IF(S$5="Yes",('LA Data'!T$5-'LA Data'!T126)/'LA Data'!T$6,('LA Data'!T126-'LA Data'!T$5)/'LA Data'!T$6))</f>
        <v>-0.4855650614458023</v>
      </c>
      <c r="T123" s="117">
        <f>IF('LA Data'!U126="","",IF(T$5="Yes",('LA Data'!U$5-'LA Data'!U126)/'LA Data'!U$6,('LA Data'!U126-'LA Data'!U$5)/'LA Data'!U$6))</f>
        <v>-1.4525593730235358</v>
      </c>
      <c r="U123" s="117">
        <f>IF('LA Data'!V126="","",IF(U$5="Yes",('LA Data'!V$5-'LA Data'!V126)/'LA Data'!V$6,('LA Data'!V126-'LA Data'!V$5)/'LA Data'!V$6))</f>
        <v>-3.1522790080786407E-2</v>
      </c>
      <c r="V123" s="117">
        <f>IF('LA Data'!W126="","",IF(V$5="Yes",('LA Data'!W$5-'LA Data'!W126)/'LA Data'!W$6,('LA Data'!W126-'LA Data'!W$5)/'LA Data'!W$6))</f>
        <v>-0.92933155036216097</v>
      </c>
      <c r="W123" s="178">
        <f>IF('LA Data'!X126="","",IF(W$5="Yes",('LA Data'!X$5-'LA Data'!X126)/'LA Data'!X$6,('LA Data'!X126-'LA Data'!X$5)/'LA Data'!X$6))</f>
        <v>0.21312665823094354</v>
      </c>
      <c r="X123" s="117">
        <f>IF('LA Data'!Y126="","",IF(X$5="Yes",('LA Data'!Y$5-'LA Data'!Y126)/'LA Data'!Y$6,('LA Data'!Y126-'LA Data'!Y$5)/'LA Data'!Y$6))</f>
        <v>-2.1592084824195008</v>
      </c>
      <c r="Y123" s="117">
        <f>IF('LA Data'!Z126="","",IF(Y$5="Yes",('LA Data'!Z$5-'LA Data'!Z126)/'LA Data'!Z$6, ('LA Data'!Z126-'LA Data'!Z$5)/'LA Data'!Z$6))</f>
        <v>1.5709900680134647</v>
      </c>
      <c r="Z123" s="117">
        <f>IF('LA Data'!AA126="","",IF(Z$5="Yes",('LA Data'!AA$5-'LA Data'!AA126)/'LA Data'!AA$6, ('LA Data'!AA126-'LA Data'!AA$5)/'LA Data'!AA$6))</f>
        <v>0.25500903654020191</v>
      </c>
    </row>
    <row r="124" spans="1:26" s="108" customFormat="1" ht="14.25" customHeight="1" x14ac:dyDescent="0.25">
      <c r="A124" s="108" t="s">
        <v>319</v>
      </c>
      <c r="B124" s="108" t="s">
        <v>320</v>
      </c>
      <c r="C124" s="117">
        <f>IF('LA Data'!C127="","",IF(C$5="Yes",('LA Data'!C$5-'LA Data'!C127)/'LA Data'!C$6, ('LA Data'!C127-'LA Data'!C$5)/'LA Data'!C$6))</f>
        <v>-0.388640040509107</v>
      </c>
      <c r="D124" s="117">
        <f>IF('LA Data'!D127="","",IF(D$5="Yes",('LA Data'!D$5-'LA Data'!D127)/'LA Data'!D$6, ('LA Data'!D127-'LA Data'!D$5)/'LA Data'!D$6))</f>
        <v>-1.2916446141466493</v>
      </c>
      <c r="E124" s="117">
        <f>IF('LA Data'!E127="","",IF(E$5="Yes",('LA Data'!E$5-'LA Data'!E127)/'LA Data'!E$6, ('LA Data'!E127-'LA Data'!E$5)/'LA Data'!E$6))</f>
        <v>-0.22592457291663254</v>
      </c>
      <c r="F124" s="117">
        <f>IF('LA Data'!F127="","",IF(F$5="Yes",('LA Data'!F$5-'LA Data'!F127)/'LA Data'!F$6, ('LA Data'!F127-'LA Data'!F$5)/'LA Data'!F$6))</f>
        <v>-1.5567547140299798</v>
      </c>
      <c r="G124" s="117">
        <f>IF('LA Data'!G127="","",IF(G$5="Yes",('LA Data'!G$5-'LA Data'!G127)/'LA Data'!G$6, ('LA Data'!G127-'LA Data'!G$5)/'LA Data'!G$6))</f>
        <v>-0.92920546965873174</v>
      </c>
      <c r="H124" s="117">
        <f>IF('LA Data'!H127="","",IF(H$5="Yes",('LA Data'!H$5-'LA Data'!H127)/'LA Data'!H$6, ('LA Data'!H127-'LA Data'!H$5)/'LA Data'!H$6))</f>
        <v>1.0008029282070685</v>
      </c>
      <c r="I124" s="117">
        <f>IF('LA Data'!I127="","",IF(I$5="Yes",('LA Data'!I$5-'LA Data'!I127)/'LA Data'!I$6, ('LA Data'!I127-'LA Data'!I$5)/'LA Data'!I$6))</f>
        <v>-0.96236610938218858</v>
      </c>
      <c r="J124" s="117">
        <f>IF('LA Data'!J127="","",IF(J$5="Yes",('LA Data'!J$5-'LA Data'!J127)/'LA Data'!J$6, ('LA Data'!J127-'LA Data'!J$5)/'LA Data'!J$6))</f>
        <v>1.2879414651300392</v>
      </c>
      <c r="K124" s="117">
        <f>IF('LA Data'!K127="","",IF(K$5="Yes",('LA Data'!K$5-'LA Data'!K127)/'LA Data'!K$6, ('LA Data'!K127-'LA Data'!K$5)/'LA Data'!K$6))</f>
        <v>2.3154817653916266</v>
      </c>
      <c r="L124" s="117">
        <f>IF('LA Data'!L127="","",IF(L$5="Yes",('LA Data'!L$5-'LA Data'!L127)/'LA Data'!L$6, ('LA Data'!L127-'LA Data'!L$5)/'LA Data'!L$6))</f>
        <v>-2.8338883407038757</v>
      </c>
      <c r="M124" s="117">
        <f>IF('LA Data'!M127="","",IF(M$5="Yes",('LA Data'!M$5-'LA Data'!M127)/'LA Data'!M$6, ('LA Data'!M127-'LA Data'!M$5)/'LA Data'!M$6))</f>
        <v>0.42263517077779078</v>
      </c>
      <c r="N124" s="117">
        <f>IF('LA Data'!N127="","",IF(N$5="Yes",('LA Data'!N$5-'LA Data'!N127)/'LA Data'!N$6, ('LA Data'!N127-'LA Data'!N$5)/'LA Data'!N$6))</f>
        <v>-0.41062215580053318</v>
      </c>
      <c r="O124" s="117">
        <f>IF('LA Data'!O127="","",IF(O$5="Yes",('LA Data'!O$5-'LA Data'!O127)/'LA Data'!O$6, ('LA Data'!O127-'LA Data'!O$5)/'LA Data'!O$6))</f>
        <v>0.55803121383828969</v>
      </c>
      <c r="P124" s="117">
        <f>IF('LA Data'!P127="","",IF(P$5="Yes",('LA Data'!P$5-'LA Data'!P127)/'LA Data'!P$6, ('LA Data'!P127-'LA Data'!P$5)/'LA Data'!P$6))</f>
        <v>1.3696732269105161</v>
      </c>
      <c r="Q124" s="117">
        <f>IF('LA Data'!R127="","",IF(Q$5="Yes",('LA Data'!R$5-'LA Data'!R127)/'LA Data'!R$6,('LA Data'!R127-'LA Data'!R$5)/'LA Data'!R$6))</f>
        <v>-0.39338754947488797</v>
      </c>
      <c r="R124" s="117">
        <f>IF('LA Data'!S127="","",IF(R$5="Yes",('LA Data'!S$5-'LA Data'!S127)/'LA Data'!S$6,('LA Data'!S127-'LA Data'!S$5)/'LA Data'!S$6))</f>
        <v>-2.3958393259607639E-2</v>
      </c>
      <c r="S124" s="117">
        <f>IF('LA Data'!T127="","",IF(S$5="Yes",('LA Data'!T$5-'LA Data'!T127)/'LA Data'!T$6,('LA Data'!T127-'LA Data'!T$5)/'LA Data'!T$6))</f>
        <v>-0.10161170470290755</v>
      </c>
      <c r="T124" s="117">
        <f>IF('LA Data'!U127="","",IF(T$5="Yes",('LA Data'!U$5-'LA Data'!U127)/'LA Data'!U$6,('LA Data'!U127-'LA Data'!U$5)/'LA Data'!U$6))</f>
        <v>-0.834369156079529</v>
      </c>
      <c r="U124" s="117">
        <f>IF('LA Data'!V127="","",IF(U$5="Yes",('LA Data'!V$5-'LA Data'!V127)/'LA Data'!V$6,('LA Data'!V127-'LA Data'!V$5)/'LA Data'!V$6))</f>
        <v>-0.13637785256405988</v>
      </c>
      <c r="V124" s="117">
        <f>IF('LA Data'!W127="","",IF(V$5="Yes",('LA Data'!W$5-'LA Data'!W127)/'LA Data'!W$6,('LA Data'!W127-'LA Data'!W$5)/'LA Data'!W$6))</f>
        <v>-1.125485020185319</v>
      </c>
      <c r="W124" s="178">
        <f>IF('LA Data'!X127="","",IF(W$5="Yes",('LA Data'!X$5-'LA Data'!X127)/'LA Data'!X$6,('LA Data'!X127-'LA Data'!X$5)/'LA Data'!X$6))</f>
        <v>0.31947485736292863</v>
      </c>
      <c r="X124" s="117">
        <f>IF('LA Data'!Y127="","",IF(X$5="Yes",('LA Data'!Y$5-'LA Data'!Y127)/'LA Data'!Y$6,('LA Data'!Y127-'LA Data'!Y$5)/'LA Data'!Y$6))</f>
        <v>-1.2786907784149855</v>
      </c>
      <c r="Y124" s="117">
        <f>IF('LA Data'!Z127="","",IF(Y$5="Yes",('LA Data'!Z$5-'LA Data'!Z127)/'LA Data'!Z$6, ('LA Data'!Z127-'LA Data'!Z$5)/'LA Data'!Z$6))</f>
        <v>-0.38610306500853547</v>
      </c>
      <c r="Z124" s="117">
        <f>IF('LA Data'!AA127="","",IF(Z$5="Yes",('LA Data'!AA$5-'LA Data'!AA127)/'LA Data'!AA$6, ('LA Data'!AA127-'LA Data'!AA$5)/'LA Data'!AA$6))</f>
        <v>-0.90073367292564621</v>
      </c>
    </row>
    <row r="125" spans="1:26" s="108" customFormat="1" ht="14.25" customHeight="1" x14ac:dyDescent="0.25">
      <c r="A125" s="108" t="s">
        <v>321</v>
      </c>
      <c r="B125" s="108" t="s">
        <v>322</v>
      </c>
      <c r="C125" s="117">
        <f>IF('LA Data'!C128="","",IF(C$5="Yes",('LA Data'!C$5-'LA Data'!C128)/'LA Data'!C$6, ('LA Data'!C128-'LA Data'!C$5)/'LA Data'!C$6))</f>
        <v>-0.4656492955637484</v>
      </c>
      <c r="D125" s="117">
        <f>IF('LA Data'!D128="","",IF(D$5="Yes",('LA Data'!D$5-'LA Data'!D128)/'LA Data'!D$6, ('LA Data'!D128-'LA Data'!D$5)/'LA Data'!D$6))</f>
        <v>-0.39402986090862979</v>
      </c>
      <c r="E125" s="117">
        <f>IF('LA Data'!E128="","",IF(E$5="Yes",('LA Data'!E$5-'LA Data'!E128)/'LA Data'!E$6, ('LA Data'!E128-'LA Data'!E$5)/'LA Data'!E$6))</f>
        <v>9.52951990028163E-2</v>
      </c>
      <c r="F125" s="117">
        <f>IF('LA Data'!F128="","",IF(F$5="Yes",('LA Data'!F$5-'LA Data'!F128)/'LA Data'!F$6, ('LA Data'!F128-'LA Data'!F$5)/'LA Data'!F$6))</f>
        <v>-1.8046455920602313</v>
      </c>
      <c r="G125" s="117">
        <f>IF('LA Data'!G128="","",IF(G$5="Yes",('LA Data'!G$5-'LA Data'!G128)/'LA Data'!G$6, ('LA Data'!G128-'LA Data'!G$5)/'LA Data'!G$6))</f>
        <v>1.0390678248028926</v>
      </c>
      <c r="H125" s="117">
        <f>IF('LA Data'!H128="","",IF(H$5="Yes",('LA Data'!H$5-'LA Data'!H128)/'LA Data'!H$6, ('LA Data'!H128-'LA Data'!H$5)/'LA Data'!H$6))</f>
        <v>1.3611137369764819</v>
      </c>
      <c r="I125" s="117">
        <f>IF('LA Data'!I128="","",IF(I$5="Yes",('LA Data'!I$5-'LA Data'!I128)/'LA Data'!I$6, ('LA Data'!I128-'LA Data'!I$5)/'LA Data'!I$6))</f>
        <v>0.348841071749252</v>
      </c>
      <c r="J125" s="117">
        <f>IF('LA Data'!J128="","",IF(J$5="Yes",('LA Data'!J$5-'LA Data'!J128)/'LA Data'!J$6, ('LA Data'!J128-'LA Data'!J$5)/'LA Data'!J$6))</f>
        <v>0.7070548314263071</v>
      </c>
      <c r="K125" s="117">
        <f>IF('LA Data'!K128="","",IF(K$5="Yes",('LA Data'!K$5-'LA Data'!K128)/'LA Data'!K$6, ('LA Data'!K128-'LA Data'!K$5)/'LA Data'!K$6))</f>
        <v>0.50493406411423958</v>
      </c>
      <c r="L125" s="117">
        <f>IF('LA Data'!L128="","",IF(L$5="Yes",('LA Data'!L$5-'LA Data'!L128)/'LA Data'!L$6, ('LA Data'!L128-'LA Data'!L$5)/'LA Data'!L$6))</f>
        <v>0.61026004146566792</v>
      </c>
      <c r="M125" s="117">
        <f>IF('LA Data'!M128="","",IF(M$5="Yes",('LA Data'!M$5-'LA Data'!M128)/'LA Data'!M$6, ('LA Data'!M128-'LA Data'!M$5)/'LA Data'!M$6))</f>
        <v>0.40553658109926005</v>
      </c>
      <c r="N125" s="117">
        <f>IF('LA Data'!N128="","",IF(N$5="Yes",('LA Data'!N$5-'LA Data'!N128)/'LA Data'!N$6, ('LA Data'!N128-'LA Data'!N$5)/'LA Data'!N$6))</f>
        <v>0.48190543816529724</v>
      </c>
      <c r="O125" s="117">
        <f>IF('LA Data'!O128="","",IF(O$5="Yes",('LA Data'!O$5-'LA Data'!O128)/'LA Data'!O$6, ('LA Data'!O128-'LA Data'!O$5)/'LA Data'!O$6))</f>
        <v>1.2199359834940715</v>
      </c>
      <c r="P125" s="117">
        <f>IF('LA Data'!P128="","",IF(P$5="Yes",('LA Data'!P$5-'LA Data'!P128)/'LA Data'!P$6, ('LA Data'!P128-'LA Data'!P$5)/'LA Data'!P$6))</f>
        <v>1.5972889693390167</v>
      </c>
      <c r="Q125" s="117">
        <f>IF('LA Data'!R128="","",IF(Q$5="Yes",('LA Data'!R$5-'LA Data'!R128)/'LA Data'!R$6,('LA Data'!R128-'LA Data'!R$5)/'LA Data'!R$6))</f>
        <v>3.965418999724437E-2</v>
      </c>
      <c r="R125" s="117">
        <f>IF('LA Data'!S128="","",IF(R$5="Yes",('LA Data'!S$5-'LA Data'!S128)/'LA Data'!S$6,('LA Data'!S128-'LA Data'!S$5)/'LA Data'!S$6))</f>
        <v>-0.32310911333299241</v>
      </c>
      <c r="S125" s="117">
        <f>IF('LA Data'!T128="","",IF(S$5="Yes",('LA Data'!T$5-'LA Data'!T128)/'LA Data'!T$6,('LA Data'!T128-'LA Data'!T$5)/'LA Data'!T$6))</f>
        <v>0.43502485270256536</v>
      </c>
      <c r="T125" s="117">
        <f>IF('LA Data'!U128="","",IF(T$5="Yes",('LA Data'!U$5-'LA Data'!U128)/'LA Data'!U$6,('LA Data'!U128-'LA Data'!U$5)/'LA Data'!U$6))</f>
        <v>-0.54408561873014416</v>
      </c>
      <c r="U125" s="117">
        <f>IF('LA Data'!V128="","",IF(U$5="Yes",('LA Data'!V$5-'LA Data'!V128)/'LA Data'!V$6,('LA Data'!V128-'LA Data'!V$5)/'LA Data'!V$6))</f>
        <v>-0.39524004151961417</v>
      </c>
      <c r="V125" s="117">
        <f>IF('LA Data'!W128="","",IF(V$5="Yes",('LA Data'!W$5-'LA Data'!W128)/'LA Data'!W$6,('LA Data'!W128-'LA Data'!W$5)/'LA Data'!W$6))</f>
        <v>-1.0601005302442668</v>
      </c>
      <c r="W125" s="178">
        <f>IF('LA Data'!X128="","",IF(W$5="Yes",('LA Data'!X$5-'LA Data'!X128)/'LA Data'!X$6,('LA Data'!X128-'LA Data'!X$5)/'LA Data'!X$6))</f>
        <v>-0.36240321900193218</v>
      </c>
      <c r="X125" s="117">
        <f>IF('LA Data'!Y128="","",IF(X$5="Yes",('LA Data'!Y$5-'LA Data'!Y128)/'LA Data'!Y$6,('LA Data'!Y128-'LA Data'!Y$5)/'LA Data'!Y$6))</f>
        <v>-0.42142059152196071</v>
      </c>
      <c r="Y125" s="117">
        <f>IF('LA Data'!Z128="","",IF(Y$5="Yes",('LA Data'!Z$5-'LA Data'!Z128)/'LA Data'!Z$6, ('LA Data'!Z128-'LA Data'!Z$5)/'LA Data'!Z$6))</f>
        <v>0.48371610522346531</v>
      </c>
      <c r="Z125" s="117">
        <f>IF('LA Data'!AA128="","",IF(Z$5="Yes",('LA Data'!AA$5-'LA Data'!AA128)/'LA Data'!AA$6, ('LA Data'!AA128-'LA Data'!AA$5)/'LA Data'!AA$6))</f>
        <v>0.47870117385617134</v>
      </c>
    </row>
    <row r="126" spans="1:26" s="108" customFormat="1" ht="14.25" customHeight="1" x14ac:dyDescent="0.25">
      <c r="A126" s="108" t="s">
        <v>323</v>
      </c>
      <c r="B126" s="108" t="s">
        <v>324</v>
      </c>
      <c r="C126" s="117">
        <f>IF('LA Data'!C129="","",IF(C$5="Yes",('LA Data'!C$5-'LA Data'!C129)/'LA Data'!C$6, ('LA Data'!C129-'LA Data'!C$5)/'LA Data'!C$6))</f>
        <v>0.61248027520125159</v>
      </c>
      <c r="D126" s="117">
        <f>IF('LA Data'!D129="","",IF(D$5="Yes",('LA Data'!D$5-'LA Data'!D129)/'LA Data'!D$6, ('LA Data'!D129-'LA Data'!D$5)/'LA Data'!D$6))</f>
        <v>-1.1535500367254123</v>
      </c>
      <c r="E126" s="117">
        <f>IF('LA Data'!E129="","",IF(E$5="Yes",('LA Data'!E$5-'LA Data'!E129)/'LA Data'!E$6, ('LA Data'!E129-'LA Data'!E$5)/'LA Data'!E$6))</f>
        <v>-0.38653445887636051</v>
      </c>
      <c r="F126" s="117">
        <f>IF('LA Data'!F129="","",IF(F$5="Yes",('LA Data'!F$5-'LA Data'!F129)/'LA Data'!F$6, ('LA Data'!F129-'LA Data'!F$5)/'LA Data'!F$6))</f>
        <v>5.4535993166652967E-2</v>
      </c>
      <c r="G126" s="117">
        <f>IF('LA Data'!G129="","",IF(G$5="Yes",('LA Data'!G$5-'LA Data'!G129)/'LA Data'!G$6, ('LA Data'!G129-'LA Data'!G$5)/'LA Data'!G$6))</f>
        <v>-0.42283621574262686</v>
      </c>
      <c r="H126" s="117">
        <f>IF('LA Data'!H129="","",IF(H$5="Yes",('LA Data'!H$5-'LA Data'!H129)/'LA Data'!H$6, ('LA Data'!H129-'LA Data'!H$5)/'LA Data'!H$6))</f>
        <v>-0.66478477270814795</v>
      </c>
      <c r="I126" s="117">
        <f>IF('LA Data'!I129="","",IF(I$5="Yes",('LA Data'!I$5-'LA Data'!I129)/'LA Data'!I$6, ('LA Data'!I129-'LA Data'!I$5)/'LA Data'!I$6))</f>
        <v>-3.0521025543104217</v>
      </c>
      <c r="J126" s="117">
        <f>IF('LA Data'!J129="","",IF(J$5="Yes",('LA Data'!J$5-'LA Data'!J129)/'LA Data'!J$6, ('LA Data'!J129-'LA Data'!J$5)/'LA Data'!J$6))</f>
        <v>-3.7995416150217606E-2</v>
      </c>
      <c r="K126" s="117">
        <f>IF('LA Data'!K129="","",IF(K$5="Yes",('LA Data'!K$5-'LA Data'!K129)/'LA Data'!K$6, ('LA Data'!K129-'LA Data'!K$5)/'LA Data'!K$6))</f>
        <v>0.83167249148338518</v>
      </c>
      <c r="L126" s="117">
        <f>IF('LA Data'!L129="","",IF(L$5="Yes",('LA Data'!L$5-'LA Data'!L129)/'LA Data'!L$6, ('LA Data'!L129-'LA Data'!L$5)/'LA Data'!L$6))</f>
        <v>-1.7575919712758938</v>
      </c>
      <c r="M126" s="117">
        <f>IF('LA Data'!M129="","",IF(M$5="Yes",('LA Data'!M$5-'LA Data'!M129)/'LA Data'!M$6, ('LA Data'!M129-'LA Data'!M$5)/'LA Data'!M$6))</f>
        <v>-2.2244172358972945</v>
      </c>
      <c r="N126" s="117">
        <f>IF('LA Data'!N129="","",IF(N$5="Yes",('LA Data'!N$5-'LA Data'!N129)/'LA Data'!N$6, ('LA Data'!N129-'LA Data'!N$5)/'LA Data'!N$6))</f>
        <v>-0.68448681537300049</v>
      </c>
      <c r="O126" s="117">
        <f>IF('LA Data'!O129="","",IF(O$5="Yes",('LA Data'!O$5-'LA Data'!O129)/'LA Data'!O$6, ('LA Data'!O129-'LA Data'!O$5)/'LA Data'!O$6))</f>
        <v>0.77343403117347564</v>
      </c>
      <c r="P126" s="117">
        <f>IF('LA Data'!P129="","",IF(P$5="Yes",('LA Data'!P$5-'LA Data'!P129)/'LA Data'!P$6, ('LA Data'!P129-'LA Data'!P$5)/'LA Data'!P$6))</f>
        <v>0.73724720839082392</v>
      </c>
      <c r="Q126" s="117">
        <f>IF('LA Data'!R129="","",IF(Q$5="Yes",('LA Data'!R$5-'LA Data'!R129)/'LA Data'!R$6,('LA Data'!R129-'LA Data'!R$5)/'LA Data'!R$6))</f>
        <v>-0.68984042533145706</v>
      </c>
      <c r="R126" s="117">
        <f>IF('LA Data'!S129="","",IF(R$5="Yes",('LA Data'!S$5-'LA Data'!S129)/'LA Data'!S$6,('LA Data'!S129-'LA Data'!S$5)/'LA Data'!S$6))</f>
        <v>0.25053733709412268</v>
      </c>
      <c r="S126" s="117">
        <f>IF('LA Data'!T129="","",IF(S$5="Yes",('LA Data'!T$5-'LA Data'!T129)/'LA Data'!T$6,('LA Data'!T129-'LA Data'!T$5)/'LA Data'!T$6))</f>
        <v>8.8086628073723E-2</v>
      </c>
      <c r="T126" s="117">
        <f>IF('LA Data'!U129="","",IF(T$5="Yes",('LA Data'!U$5-'LA Data'!U129)/'LA Data'!U$6,('LA Data'!U129-'LA Data'!U$5)/'LA Data'!U$6))</f>
        <v>-1.5290148866334565</v>
      </c>
      <c r="U126" s="117">
        <f>IF('LA Data'!V129="","",IF(U$5="Yes",('LA Data'!V$5-'LA Data'!V129)/'LA Data'!V$6,('LA Data'!V129-'LA Data'!V$5)/'LA Data'!V$6))</f>
        <v>-1.0305573267268719</v>
      </c>
      <c r="V126" s="117">
        <f>IF('LA Data'!W129="","",IF(V$5="Yes",('LA Data'!W$5-'LA Data'!W129)/'LA Data'!W$6,('LA Data'!W129-'LA Data'!W$5)/'LA Data'!W$6))</f>
        <v>-0.66779359059794929</v>
      </c>
      <c r="W126" s="178">
        <f>IF('LA Data'!X129="","",IF(W$5="Yes",('LA Data'!X$5-'LA Data'!X129)/'LA Data'!X$6,('LA Data'!X129-'LA Data'!X$5)/'LA Data'!X$6))</f>
        <v>-0.62441603763074627</v>
      </c>
      <c r="X126" s="117">
        <f>IF('LA Data'!Y129="","",IF(X$5="Yes",('LA Data'!Y$5-'LA Data'!Y129)/'LA Data'!Y$6,('LA Data'!Y129-'LA Data'!Y$5)/'LA Data'!Y$6))</f>
        <v>-1.3066411008324523</v>
      </c>
      <c r="Y126" s="117">
        <f>IF('LA Data'!Z129="","",IF(Y$5="Yes",('LA Data'!Z$5-'LA Data'!Z129)/'LA Data'!Z$6, ('LA Data'!Z129-'LA Data'!Z$5)/'LA Data'!Z$6))</f>
        <v>-2.3678410745201838E-2</v>
      </c>
      <c r="Z126" s="117">
        <f>IF('LA Data'!AA129="","",IF(Z$5="Yes",('LA Data'!AA$5-'LA Data'!AA129)/'LA Data'!AA$6, ('LA Data'!AA129-'LA Data'!AA$5)/'LA Data'!AA$6))</f>
        <v>-0.22965726097773462</v>
      </c>
    </row>
    <row r="127" spans="1:26" s="108" customFormat="1" ht="14.25" customHeight="1" x14ac:dyDescent="0.25">
      <c r="A127" s="108" t="s">
        <v>325</v>
      </c>
      <c r="B127" s="108" t="s">
        <v>326</v>
      </c>
      <c r="C127" s="117">
        <f>IF('LA Data'!C130="","",IF(C$5="Yes",('LA Data'!C$5-'LA Data'!C130)/'LA Data'!C$6, ('LA Data'!C130-'LA Data'!C$5)/'LA Data'!C$6))</f>
        <v>-0.157612275345176</v>
      </c>
      <c r="D127" s="117">
        <f>IF('LA Data'!D130="","",IF(D$5="Yes",('LA Data'!D$5-'LA Data'!D130)/'LA Data'!D$6, ('LA Data'!D130-'LA Data'!D$5)/'LA Data'!D$6))</f>
        <v>-0.39402986090862979</v>
      </c>
      <c r="E127" s="117">
        <f>IF('LA Data'!E130="","",IF(E$5="Yes",('LA Data'!E$5-'LA Data'!E130)/'LA Data'!E$6, ('LA Data'!E130-'LA Data'!E$5)/'LA Data'!E$6))</f>
        <v>-0.54714434483608143</v>
      </c>
      <c r="F127" s="117">
        <f>IF('LA Data'!F130="","",IF(F$5="Yes",('LA Data'!F$5-'LA Data'!F130)/'LA Data'!F$6, ('LA Data'!F130-'LA Data'!F$5)/'LA Data'!F$6))</f>
        <v>-0.81308207993922677</v>
      </c>
      <c r="G127" s="117">
        <f>IF('LA Data'!G130="","",IF(G$5="Yes",('LA Data'!G$5-'LA Data'!G130)/'LA Data'!G$6, ('LA Data'!G130-'LA Data'!G$5)/'LA Data'!G$6))</f>
        <v>-0.53674677212194077</v>
      </c>
      <c r="H127" s="117">
        <f>IF('LA Data'!H130="","",IF(H$5="Yes",('LA Data'!H$5-'LA Data'!H130)/'LA Data'!H$6, ('LA Data'!H130-'LA Data'!H$5)/'LA Data'!H$6))</f>
        <v>0.53625125652323336</v>
      </c>
      <c r="I127" s="117">
        <f>IF('LA Data'!I130="","",IF(I$5="Yes",('LA Data'!I$5-'LA Data'!I130)/'LA Data'!I$6, ('LA Data'!I130-'LA Data'!I$5)/'LA Data'!I$6))</f>
        <v>-0.32042092695325392</v>
      </c>
      <c r="J127" s="117">
        <f>IF('LA Data'!J130="","",IF(J$5="Yes",('LA Data'!J$5-'LA Data'!J130)/'LA Data'!J$6, ('LA Data'!J130-'LA Data'!J$5)/'LA Data'!J$6))</f>
        <v>0.2440292538363768</v>
      </c>
      <c r="K127" s="117">
        <f>IF('LA Data'!K130="","",IF(K$5="Yes",('LA Data'!K$5-'LA Data'!K130)/'LA Data'!K$6, ('LA Data'!K130-'LA Data'!K$5)/'LA Data'!K$6))</f>
        <v>0.62134479332677317</v>
      </c>
      <c r="L127" s="117">
        <f>IF('LA Data'!L130="","",IF(L$5="Yes",('LA Data'!L$5-'LA Data'!L130)/'LA Data'!L$6, ('LA Data'!L130-'LA Data'!L$5)/'LA Data'!L$6))</f>
        <v>-1.0041845126763052</v>
      </c>
      <c r="M127" s="117">
        <f>IF('LA Data'!M130="","",IF(M$5="Yes",('LA Data'!M$5-'LA Data'!M130)/'LA Data'!M$6, ('LA Data'!M130-'LA Data'!M$5)/'LA Data'!M$6))</f>
        <v>0.18556142756656477</v>
      </c>
      <c r="N127" s="117">
        <f>IF('LA Data'!N130="","",IF(N$5="Yes",('LA Data'!N$5-'LA Data'!N130)/'LA Data'!N$6, ('LA Data'!N130-'LA Data'!N$5)/'LA Data'!N$6))</f>
        <v>-5.3657648075573416E-3</v>
      </c>
      <c r="O127" s="117">
        <f>IF('LA Data'!O130="","",IF(O$5="Yes",('LA Data'!O$5-'LA Data'!O130)/'LA Data'!O$6, ('LA Data'!O130-'LA Data'!O$5)/'LA Data'!O$6))</f>
        <v>0.90780712957326348</v>
      </c>
      <c r="P127" s="117">
        <f>IF('LA Data'!P130="","",IF(P$5="Yes",('LA Data'!P$5-'LA Data'!P130)/'LA Data'!P$6, ('LA Data'!P130-'LA Data'!P$5)/'LA Data'!P$6))</f>
        <v>1.3350986837568206</v>
      </c>
      <c r="Q127" s="117">
        <f>IF('LA Data'!R130="","",IF(Q$5="Yes",('LA Data'!R$5-'LA Data'!R130)/'LA Data'!R$6,('LA Data'!R130-'LA Data'!R$5)/'LA Data'!R$6))</f>
        <v>0.63567459904155521</v>
      </c>
      <c r="R127" s="117">
        <f>IF('LA Data'!S130="","",IF(R$5="Yes",('LA Data'!S$5-'LA Data'!S130)/'LA Data'!S$6,('LA Data'!S130-'LA Data'!S$5)/'LA Data'!S$6))</f>
        <v>0.2540176081550457</v>
      </c>
      <c r="S127" s="117">
        <f>IF('LA Data'!T130="","",IF(S$5="Yes",('LA Data'!T$5-'LA Data'!T130)/'LA Data'!T$6,('LA Data'!T130-'LA Data'!T$5)/'LA Data'!T$6))</f>
        <v>0.65209972912986802</v>
      </c>
      <c r="T127" s="117">
        <f>IF('LA Data'!U130="","",IF(T$5="Yes",('LA Data'!U$5-'LA Data'!U130)/'LA Data'!U$6,('LA Data'!U130-'LA Data'!U$5)/'LA Data'!U$6))</f>
        <v>-1.0412092155022823</v>
      </c>
      <c r="U127" s="117">
        <f>IF('LA Data'!V130="","",IF(U$5="Yes",('LA Data'!V$5-'LA Data'!V130)/'LA Data'!V$6,('LA Data'!V130-'LA Data'!V$5)/'LA Data'!V$6))</f>
        <v>-1.1001055096594858</v>
      </c>
      <c r="V127" s="117">
        <f>IF('LA Data'!W130="","",IF(V$5="Yes",('LA Data'!W$5-'LA Data'!W130)/'LA Data'!W$6,('LA Data'!W130-'LA Data'!W$5)/'LA Data'!W$6))</f>
        <v>1.3591255975746861</v>
      </c>
      <c r="W127" s="178">
        <f>IF('LA Data'!X130="","",IF(W$5="Yes",('LA Data'!X$5-'LA Data'!X130)/'LA Data'!X$6,('LA Data'!X130-'LA Data'!X$5)/'LA Data'!X$6))</f>
        <v>-0.56931407291876679</v>
      </c>
      <c r="X127" s="117">
        <f>IF('LA Data'!Y130="","",IF(X$5="Yes",('LA Data'!Y$5-'LA Data'!Y130)/'LA Data'!Y$6,('LA Data'!Y130-'LA Data'!Y$5)/'LA Data'!Y$6))</f>
        <v>0.12181970509042658</v>
      </c>
      <c r="Y127" s="117">
        <f>IF('LA Data'!Z130="","",IF(Y$5="Yes",('LA Data'!Z$5-'LA Data'!Z130)/'LA Data'!Z$6, ('LA Data'!Z130-'LA Data'!Z$5)/'LA Data'!Z$6))</f>
        <v>1.1360804828974642</v>
      </c>
      <c r="Z127" s="117">
        <f>IF('LA Data'!AA130="","",IF(Z$5="Yes",('LA Data'!AA$5-'LA Data'!AA130)/'LA Data'!AA$6, ('LA Data'!AA130-'LA Data'!AA$5)/'LA Data'!AA$6))</f>
        <v>0.40413712808418262</v>
      </c>
    </row>
    <row r="128" spans="1:26" s="108" customFormat="1" ht="14.25" customHeight="1" x14ac:dyDescent="0.25">
      <c r="A128" s="108" t="s">
        <v>327</v>
      </c>
      <c r="B128" s="108" t="s">
        <v>328</v>
      </c>
      <c r="C128" s="117">
        <f>IF('LA Data'!C131="","",IF(C$5="Yes",('LA Data'!C$5-'LA Data'!C131)/'LA Data'!C$6, ('LA Data'!C131-'LA Data'!C$5)/'LA Data'!C$6))</f>
        <v>0.61248027520125159</v>
      </c>
      <c r="D128" s="117">
        <f>IF('LA Data'!D131="","",IF(D$5="Yes",('LA Data'!D$5-'LA Data'!D131)/'LA Data'!D$6, ('LA Data'!D131-'LA Data'!D$5)/'LA Data'!D$6))</f>
        <v>8.9301160065690749E-2</v>
      </c>
      <c r="E128" s="117">
        <f>IF('LA Data'!E131="","",IF(E$5="Yes",('LA Data'!E$5-'LA Data'!E131)/'LA Data'!E$6, ('LA Data'!E131-'LA Data'!E$5)/'LA Data'!E$6))</f>
        <v>0.577124856881986</v>
      </c>
      <c r="F128" s="117">
        <f>IF('LA Data'!F131="","",IF(F$5="Yes",('LA Data'!F$5-'LA Data'!F131)/'LA Data'!F$6, ('LA Data'!F131-'LA Data'!F$5)/'LA Data'!F$6))</f>
        <v>-1.5980698603683559</v>
      </c>
      <c r="G128" s="117">
        <f>IF('LA Data'!G131="","",IF(G$5="Yes",('LA Data'!G$5-'LA Data'!G131)/'LA Data'!G$6, ('LA Data'!G131-'LA Data'!G$5)/'LA Data'!G$6))</f>
        <v>-0.10333734376971104</v>
      </c>
      <c r="H128" s="117">
        <f>IF('LA Data'!H131="","",IF(H$5="Yes",('LA Data'!H$5-'LA Data'!H131)/'LA Data'!H$6, ('LA Data'!H131-'LA Data'!H$5)/'LA Data'!H$6))</f>
        <v>0.70394307947251933</v>
      </c>
      <c r="I128" s="117">
        <f>IF('LA Data'!I131="","",IF(I$5="Yes",('LA Data'!I$5-'LA Data'!I131)/'LA Data'!I$6, ('LA Data'!I131-'LA Data'!I$5)/'LA Data'!I$6))</f>
        <v>1.0727367029989017</v>
      </c>
      <c r="J128" s="117">
        <f>IF('LA Data'!J131="","",IF(J$5="Yes",('LA Data'!J$5-'LA Data'!J131)/'LA Data'!J$6, ('LA Data'!J131-'LA Data'!J$5)/'LA Data'!J$6))</f>
        <v>0.60603106904305004</v>
      </c>
      <c r="K128" s="117">
        <f>IF('LA Data'!K131="","",IF(K$5="Yes",('LA Data'!K$5-'LA Data'!K131)/'LA Data'!K$6, ('LA Data'!K131-'LA Data'!K$5)/'LA Data'!K$6))</f>
        <v>1.9892006526733985</v>
      </c>
      <c r="L128" s="117">
        <f>IF('LA Data'!L131="","",IF(L$5="Yes",('LA Data'!L$5-'LA Data'!L131)/'LA Data'!L$6, ('LA Data'!L131-'LA Data'!L$5)/'LA Data'!L$6))</f>
        <v>-0.78892523879070953</v>
      </c>
      <c r="M128" s="117">
        <f>IF('LA Data'!M131="","",IF(M$5="Yes",('LA Data'!M$5-'LA Data'!M131)/'LA Data'!M$6, ('LA Data'!M131-'LA Data'!M$5)/'LA Data'!M$6))</f>
        <v>2.2739259002935004</v>
      </c>
      <c r="N128" s="117">
        <f>IF('LA Data'!N131="","",IF(N$5="Yes",('LA Data'!N$5-'LA Data'!N131)/'LA Data'!N$6, ('LA Data'!N131-'LA Data'!N$5)/'LA Data'!N$6))</f>
        <v>1.9436939259829604</v>
      </c>
      <c r="O128" s="117">
        <f>IF('LA Data'!O131="","",IF(O$5="Yes",('LA Data'!O$5-'LA Data'!O131)/'LA Data'!O$6, ('LA Data'!O131-'LA Data'!O$5)/'LA Data'!O$6))</f>
        <v>1.1440811874327466</v>
      </c>
      <c r="P128" s="117">
        <f>IF('LA Data'!P131="","",IF(P$5="Yes",('LA Data'!P$5-'LA Data'!P131)/'LA Data'!P$6, ('LA Data'!P131-'LA Data'!P$5)/'LA Data'!P$6))</f>
        <v>2.7540955590230993</v>
      </c>
      <c r="Q128" s="117">
        <f>IF('LA Data'!R131="","",IF(Q$5="Yes",('LA Data'!R$5-'LA Data'!R131)/'LA Data'!R$6,('LA Data'!R131-'LA Data'!R$5)/'LA Data'!R$6))</f>
        <v>1.0993056446800713</v>
      </c>
      <c r="R128" s="117">
        <f>IF('LA Data'!S131="","",IF(R$5="Yes",('LA Data'!S$5-'LA Data'!S131)/'LA Data'!S$6,('LA Data'!S131-'LA Data'!S$5)/'LA Data'!S$6))</f>
        <v>-1.9461953066065631</v>
      </c>
      <c r="S128" s="117">
        <f>IF('LA Data'!T131="","",IF(S$5="Yes",('LA Data'!T$5-'LA Data'!T131)/'LA Data'!T$6,('LA Data'!T131-'LA Data'!T$5)/'LA Data'!T$6))</f>
        <v>0.43258909921228028</v>
      </c>
      <c r="T128" s="117">
        <f>IF('LA Data'!U131="","",IF(T$5="Yes",('LA Data'!U$5-'LA Data'!U131)/'LA Data'!U$6,('LA Data'!U131-'LA Data'!U$5)/'LA Data'!U$6))</f>
        <v>-0.64866831048294082</v>
      </c>
      <c r="U128" s="117">
        <f>IF('LA Data'!V131="","",IF(U$5="Yes",('LA Data'!V$5-'LA Data'!V131)/'LA Data'!V$6,('LA Data'!V131-'LA Data'!V$5)/'LA Data'!V$6))</f>
        <v>0.98043095270429803</v>
      </c>
      <c r="V128" s="117">
        <f>IF('LA Data'!W131="","",IF(V$5="Yes",('LA Data'!W$5-'LA Data'!W131)/'LA Data'!W$6,('LA Data'!W131-'LA Data'!W$5)/'LA Data'!W$6))</f>
        <v>0.96681865792837018</v>
      </c>
      <c r="W128" s="178">
        <f>IF('LA Data'!X131="","",IF(W$5="Yes",('LA Data'!X$5-'LA Data'!X131)/'LA Data'!X$6,('LA Data'!X131-'LA Data'!X$5)/'LA Data'!X$6))</f>
        <v>-0.33158959642147012</v>
      </c>
      <c r="X128" s="117">
        <f>IF('LA Data'!Y131="","",IF(X$5="Yes",('LA Data'!Y$5-'LA Data'!Y131)/'LA Data'!Y$6,('LA Data'!Y131-'LA Data'!Y$5)/'LA Data'!Y$6))</f>
        <v>-0.44971040827083347</v>
      </c>
      <c r="Y128" s="117">
        <f>IF('LA Data'!Z131="","",IF(Y$5="Yes",('LA Data'!Z$5-'LA Data'!Z131)/'LA Data'!Z$6, ('LA Data'!Z131-'LA Data'!Z$5)/'LA Data'!Z$6))</f>
        <v>0.91862569033946573</v>
      </c>
      <c r="Z128" s="117">
        <f>IF('LA Data'!AA131="","",IF(Z$5="Yes",('LA Data'!AA$5-'LA Data'!AA131)/'LA Data'!AA$6, ('LA Data'!AA131-'LA Data'!AA$5)/'LA Data'!AA$6))</f>
        <v>0.51598319674216897</v>
      </c>
    </row>
    <row r="129" spans="1:26" s="108" customFormat="1" ht="14.25" customHeight="1" x14ac:dyDescent="0.25">
      <c r="A129" s="108" t="s">
        <v>329</v>
      </c>
      <c r="B129" s="108" t="s">
        <v>330</v>
      </c>
      <c r="C129" s="117">
        <f>IF('LA Data'!C132="","",IF(C$5="Yes",('LA Data'!C$5-'LA Data'!C132)/'LA Data'!C$6, ('LA Data'!C132-'LA Data'!C$5)/'LA Data'!C$6))</f>
        <v>-8.0603020290534594E-2</v>
      </c>
      <c r="D129" s="117">
        <f>IF('LA Data'!D132="","",IF(D$5="Yes",('LA Data'!D$5-'LA Data'!D132)/'LA Data'!D$6, ('LA Data'!D132-'LA Data'!D$5)/'LA Data'!D$6))</f>
        <v>-0.1178407060661618</v>
      </c>
      <c r="E129" s="117">
        <f>IF('LA Data'!E132="","",IF(E$5="Yes",('LA Data'!E$5-'LA Data'!E132)/'LA Data'!E$6, ('LA Data'!E132-'LA Data'!E$5)/'LA Data'!E$6))</f>
        <v>-0.30622951589649294</v>
      </c>
      <c r="F129" s="117">
        <f>IF('LA Data'!F132="","",IF(F$5="Yes",('LA Data'!F$5-'LA Data'!F132)/'LA Data'!F$6, ('LA Data'!F132-'LA Data'!F$5)/'LA Data'!F$6))</f>
        <v>-1.5154395676916053</v>
      </c>
      <c r="G129" s="117">
        <f>IF('LA Data'!G132="","",IF(G$5="Yes",('LA Data'!G$5-'LA Data'!G132)/'LA Data'!G$6, ('LA Data'!G132-'LA Data'!G$5)/'LA Data'!G$6))</f>
        <v>-1.3719551373174761</v>
      </c>
      <c r="H129" s="117">
        <f>IF('LA Data'!H132="","",IF(H$5="Yes",('LA Data'!H$5-'LA Data'!H132)/'LA Data'!H$6, ('LA Data'!H132-'LA Data'!H$5)/'LA Data'!H$6))</f>
        <v>0.70394307947251933</v>
      </c>
      <c r="I129" s="117">
        <f>IF('LA Data'!I132="","",IF(I$5="Yes",('LA Data'!I$5-'LA Data'!I132)/'LA Data'!I$6, ('LA Data'!I132-'LA Data'!I$5)/'LA Data'!I$6))</f>
        <v>-2.1369892091457712</v>
      </c>
      <c r="J129" s="117">
        <f>IF('LA Data'!J132="","",IF(J$5="Yes",('LA Data'!J$5-'LA Data'!J132)/'LA Data'!J$6, ('LA Data'!J132-'LA Data'!J$5)/'LA Data'!J$6))</f>
        <v>2.3697375873174238</v>
      </c>
      <c r="K129" s="117">
        <f>IF('LA Data'!K132="","",IF(K$5="Yes",('LA Data'!K$5-'LA Data'!K132)/'LA Data'!K$6, ('LA Data'!K132-'LA Data'!K$5)/'LA Data'!K$6))</f>
        <v>0.73096015759869826</v>
      </c>
      <c r="L129" s="117">
        <f>IF('LA Data'!L132="","",IF(L$5="Yes",('LA Data'!L$5-'LA Data'!L132)/'LA Data'!L$6, ('LA Data'!L132-'LA Data'!L$5)/'LA Data'!L$6))</f>
        <v>-0.89655487573350734</v>
      </c>
      <c r="M129" s="117">
        <f>IF('LA Data'!M132="","",IF(M$5="Yes",('LA Data'!M$5-'LA Data'!M132)/'LA Data'!M$6, ('LA Data'!M132-'LA Data'!M$5)/'LA Data'!M$6))</f>
        <v>0.60812002733573145</v>
      </c>
      <c r="N129" s="117">
        <f>IF('LA Data'!N132="","",IF(N$5="Yes",('LA Data'!N$5-'LA Data'!N132)/'LA Data'!N$6, ('LA Data'!N132-'LA Data'!N$5)/'LA Data'!N$6))</f>
        <v>-0.65077708919524468</v>
      </c>
      <c r="O129" s="117">
        <f>IF('LA Data'!O132="","",IF(O$5="Yes",('LA Data'!O$5-'LA Data'!O132)/'LA Data'!O$6, ('LA Data'!O132-'LA Data'!O$5)/'LA Data'!O$6))</f>
        <v>-8.88174089303123E-2</v>
      </c>
      <c r="P129" s="117">
        <f>IF('LA Data'!P132="","",IF(P$5="Yes",('LA Data'!P$5-'LA Data'!P132)/'LA Data'!P$6, ('LA Data'!P132-'LA Data'!P$5)/'LA Data'!P$6))</f>
        <v>0.93461022555984008</v>
      </c>
      <c r="Q129" s="117">
        <f>IF('LA Data'!R132="","",IF(Q$5="Yes",('LA Data'!R$5-'LA Data'!R132)/'LA Data'!R$6,('LA Data'!R132-'LA Data'!R$5)/'LA Data'!R$6))</f>
        <v>-0.60769406003952164</v>
      </c>
      <c r="R129" s="117">
        <f>IF('LA Data'!S132="","",IF(R$5="Yes",('LA Data'!S$5-'LA Data'!S132)/'LA Data'!S$6,('LA Data'!S132-'LA Data'!S$5)/'LA Data'!S$6))</f>
        <v>-0.6136150691455079</v>
      </c>
      <c r="S129" s="117">
        <f>IF('LA Data'!T132="","",IF(S$5="Yes",('LA Data'!T$5-'LA Data'!T132)/'LA Data'!T$6,('LA Data'!T132-'LA Data'!T$5)/'LA Data'!T$6))</f>
        <v>-0.23158516108678728</v>
      </c>
      <c r="T129" s="117">
        <f>IF('LA Data'!U132="","",IF(T$5="Yes",('LA Data'!U$5-'LA Data'!U132)/'LA Data'!U$6,('LA Data'!U132-'LA Data'!U$5)/'LA Data'!U$6))</f>
        <v>-1.7786220263951347</v>
      </c>
      <c r="U129" s="117">
        <f>IF('LA Data'!V132="","",IF(U$5="Yes",('LA Data'!V$5-'LA Data'!V132)/'LA Data'!V$6,('LA Data'!V132-'LA Data'!V$5)/'LA Data'!V$6))</f>
        <v>9.5835118331518476E-2</v>
      </c>
      <c r="V129" s="117">
        <f>IF('LA Data'!W132="","",IF(V$5="Yes",('LA Data'!W$5-'LA Data'!W132)/'LA Data'!W$6,('LA Data'!W132-'LA Data'!W$5)/'LA Data'!W$6))</f>
        <v>-0.49343495075514249</v>
      </c>
      <c r="W129" s="178">
        <f>IF('LA Data'!X132="","",IF(W$5="Yes",('LA Data'!X$5-'LA Data'!X132)/'LA Data'!X$6,('LA Data'!X132-'LA Data'!X$5)/'LA Data'!X$6))</f>
        <v>1.1312564339910689</v>
      </c>
      <c r="X129" s="117">
        <f>IF('LA Data'!Y132="","",IF(X$5="Yes",('LA Data'!Y$5-'LA Data'!Y132)/'LA Data'!Y$6,('LA Data'!Y132-'LA Data'!Y$5)/'LA Data'!Y$6))</f>
        <v>-1.6681697176194115</v>
      </c>
      <c r="Y129" s="117">
        <f>IF('LA Data'!Z132="","",IF(Y$5="Yes",('LA Data'!Z$5-'LA Data'!Z132)/'LA Data'!Z$6, ('LA Data'!Z132-'LA Data'!Z$5)/'LA Data'!Z$6))</f>
        <v>-2.3678410745201838E-2</v>
      </c>
      <c r="Z129" s="117">
        <f>IF('LA Data'!AA132="","",IF(Z$5="Yes",('LA Data'!AA$5-'LA Data'!AA132)/'LA Data'!AA$6, ('LA Data'!AA132-'LA Data'!AA$5)/'LA Data'!AA$6))</f>
        <v>-0.52791344406569607</v>
      </c>
    </row>
    <row r="130" spans="1:26" s="108" customFormat="1" ht="14.25" customHeight="1" x14ac:dyDescent="0.25">
      <c r="A130" s="108" t="s">
        <v>331</v>
      </c>
      <c r="B130" s="108" t="s">
        <v>332</v>
      </c>
      <c r="C130" s="117">
        <f>IF('LA Data'!C133="","",IF(C$5="Yes",('LA Data'!C$5-'LA Data'!C133)/'LA Data'!C$6, ('LA Data'!C133-'LA Data'!C$5)/'LA Data'!C$6))</f>
        <v>-3.5937652358932056E-3</v>
      </c>
      <c r="D130" s="117">
        <f>IF('LA Data'!D133="","",IF(D$5="Yes",('LA Data'!D$5-'LA Data'!D133)/'LA Data'!D$6, ('LA Data'!D133-'LA Data'!D$5)/'LA Data'!D$6))</f>
        <v>0.15834844877630622</v>
      </c>
      <c r="E130" s="117">
        <f>IF('LA Data'!E133="","",IF(E$5="Yes",('LA Data'!E$5-'LA Data'!E133)/'LA Data'!E$6, ('LA Data'!E133-'LA Data'!E$5)/'LA Data'!E$6))</f>
        <v>9.52951990028163E-2</v>
      </c>
      <c r="F130" s="117">
        <f>IF('LA Data'!F133="","",IF(F$5="Yes",('LA Data'!F$5-'LA Data'!F133)/'LA Data'!F$6, ('LA Data'!F133-'LA Data'!F$5)/'LA Data'!F$6))</f>
        <v>-1.2262335433229776</v>
      </c>
      <c r="G130" s="117">
        <f>IF('LA Data'!G133="","",IF(G$5="Yes",('LA Data'!G$5-'LA Data'!G133)/'LA Data'!G$6, ('LA Data'!G133-'LA Data'!G$5)/'LA Data'!G$6))</f>
        <v>0.66975545523871138</v>
      </c>
      <c r="H130" s="117">
        <f>IF('LA Data'!H133="","",IF(H$5="Yes",('LA Data'!H$5-'LA Data'!H133)/'LA Data'!H$6, ('LA Data'!H133-'LA Data'!H$5)/'LA Data'!H$6))</f>
        <v>2.2947492917752164</v>
      </c>
      <c r="I130" s="117">
        <f>IF('LA Data'!I133="","",IF(I$5="Yes",('LA Data'!I$5-'LA Data'!I133)/'LA Data'!I$6, ('LA Data'!I133-'LA Data'!I$5)/'LA Data'!I$6))</f>
        <v>0.78591013212639893</v>
      </c>
      <c r="J130" s="117">
        <f>IF('LA Data'!J133="","",IF(J$5="Yes",('LA Data'!J$5-'LA Data'!J133)/'LA Data'!J$6, ('LA Data'!J133-'LA Data'!J$5)/'LA Data'!J$6))</f>
        <v>0.83754385783801666</v>
      </c>
      <c r="K130" s="117">
        <f>IF('LA Data'!K133="","",IF(K$5="Yes",('LA Data'!K$5-'LA Data'!K133)/'LA Data'!K$6, ('LA Data'!K133-'LA Data'!K$5)/'LA Data'!K$6))</f>
        <v>0.36526988879090111</v>
      </c>
      <c r="L130" s="117">
        <f>IF('LA Data'!L133="","",IF(L$5="Yes",('LA Data'!L$5-'LA Data'!L133)/'LA Data'!L$6, ('LA Data'!L133-'LA Data'!L$5)/'LA Data'!L$6))</f>
        <v>-0.14314741713391971</v>
      </c>
      <c r="M130" s="117">
        <f>IF('LA Data'!M133="","",IF(M$5="Yes",('LA Data'!M$5-'LA Data'!M133)/'LA Data'!M$6, ('LA Data'!M133-'LA Data'!M$5)/'LA Data'!M$6))</f>
        <v>0.43051561940202837</v>
      </c>
      <c r="N130" s="117">
        <f>IF('LA Data'!N133="","",IF(N$5="Yes",('LA Data'!N$5-'LA Data'!N133)/'LA Data'!N$6, ('LA Data'!N133-'LA Data'!N$5)/'LA Data'!N$6))</f>
        <v>0.57545781354302028</v>
      </c>
      <c r="O130" s="117">
        <f>IF('LA Data'!O133="","",IF(O$5="Yes",('LA Data'!O$5-'LA Data'!O133)/'LA Data'!O$6, ('LA Data'!O133-'LA Data'!O$5)/'LA Data'!O$6))</f>
        <v>0.90956027695702513</v>
      </c>
      <c r="P130" s="117">
        <f>IF('LA Data'!P133="","",IF(P$5="Yes",('LA Data'!P$5-'LA Data'!P133)/'LA Data'!P$6, ('LA Data'!P133-'LA Data'!P$5)/'LA Data'!P$6))</f>
        <v>1.1665477858825517</v>
      </c>
      <c r="Q130" s="117">
        <f>IF('LA Data'!R133="","",IF(Q$5="Yes",('LA Data'!R$5-'LA Data'!R133)/'LA Data'!R$6,('LA Data'!R133-'LA Data'!R$5)/'LA Data'!R$6))</f>
        <v>0.28130833221084889</v>
      </c>
      <c r="R130" s="117">
        <f>IF('LA Data'!S133="","",IF(R$5="Yes",('LA Data'!S$5-'LA Data'!S133)/'LA Data'!S$6,('LA Data'!S133-'LA Data'!S$5)/'LA Data'!S$6))</f>
        <v>-0.9523713686388271</v>
      </c>
      <c r="S130" s="117">
        <f>IF('LA Data'!T133="","",IF(S$5="Yes",('LA Data'!T$5-'LA Data'!T133)/'LA Data'!T$6,('LA Data'!T133-'LA Data'!T$5)/'LA Data'!T$6))</f>
        <v>0.61887918971566358</v>
      </c>
      <c r="T130" s="117">
        <f>IF('LA Data'!U133="","",IF(T$5="Yes",('LA Data'!U$5-'LA Data'!U133)/'LA Data'!U$6,('LA Data'!U133-'LA Data'!U$5)/'LA Data'!U$6))</f>
        <v>-6.89137167138862E-2</v>
      </c>
      <c r="U130" s="117">
        <f>IF('LA Data'!V133="","",IF(U$5="Yes",('LA Data'!V$5-'LA Data'!V133)/'LA Data'!V$6,('LA Data'!V133-'LA Data'!V$5)/'LA Data'!V$6))</f>
        <v>-8.8318250681576768E-2</v>
      </c>
      <c r="V130" s="117">
        <f>IF('LA Data'!W133="","",IF(V$5="Yes",('LA Data'!W$5-'LA Data'!W133)/'LA Data'!W$6,('LA Data'!W133-'LA Data'!W$5)/'LA Data'!W$6))</f>
        <v>-0.8421522304407576</v>
      </c>
      <c r="W130" s="178">
        <f>IF('LA Data'!X133="","",IF(W$5="Yes",('LA Data'!X$5-'LA Data'!X133)/'LA Data'!X$6,('LA Data'!X133-'LA Data'!X$5)/'LA Data'!X$6))</f>
        <v>-0.35327469604077599</v>
      </c>
      <c r="X130" s="117">
        <f>IF('LA Data'!Y133="","",IF(X$5="Yes",('LA Data'!Y$5-'LA Data'!Y133)/'LA Data'!Y$6,('LA Data'!Y133-'LA Data'!Y$5)/'LA Data'!Y$6))</f>
        <v>0.39683738914612643</v>
      </c>
      <c r="Y130" s="117">
        <f>IF('LA Data'!Z133="","",IF(Y$5="Yes",('LA Data'!Z$5-'LA Data'!Z133)/'LA Data'!Z$6, ('LA Data'!Z133-'LA Data'!Z$5)/'LA Data'!Z$6))</f>
        <v>-0.38610306500853547</v>
      </c>
      <c r="Z130" s="117">
        <f>IF('LA Data'!AA133="","",IF(Z$5="Yes",('LA Data'!AA$5-'LA Data'!AA133)/'LA Data'!AA$6, ('LA Data'!AA133-'LA Data'!AA$5)/'LA Data'!AA$6))</f>
        <v>0.25500903654020191</v>
      </c>
    </row>
    <row r="131" spans="1:26" s="108" customFormat="1" ht="14.25" customHeight="1" x14ac:dyDescent="0.25">
      <c r="A131" s="108" t="s">
        <v>333</v>
      </c>
      <c r="B131" s="108" t="s">
        <v>334</v>
      </c>
      <c r="C131" s="117">
        <f>IF('LA Data'!C134="","",IF(C$5="Yes",('LA Data'!C$5-'LA Data'!C134)/'LA Data'!C$6, ('LA Data'!C134-'LA Data'!C$5)/'LA Data'!C$6))</f>
        <v>0.15042474487339641</v>
      </c>
      <c r="D131" s="117">
        <f>IF('LA Data'!D134="","",IF(D$5="Yes",('LA Data'!D$5-'LA Data'!D134)/'LA Data'!D$6, ('LA Data'!D134-'LA Data'!D$5)/'LA Data'!D$6))</f>
        <v>-4.8793417355540193E-2</v>
      </c>
      <c r="E131" s="117">
        <f>IF('LA Data'!E134="","",IF(E$5="Yes",('LA Data'!E$5-'LA Data'!E134)/'LA Data'!E$6, ('LA Data'!E134-'LA Data'!E$5)/'LA Data'!E$6))</f>
        <v>-1.1092789456951186</v>
      </c>
      <c r="F131" s="117">
        <f>IF('LA Data'!F134="","",IF(F$5="Yes",('LA Data'!F$5-'LA Data'!F134)/'LA Data'!F$6, ('LA Data'!F134-'LA Data'!F$5)/'LA Data'!F$6))</f>
        <v>-0.44124576289384843</v>
      </c>
      <c r="G131" s="117">
        <f>IF('LA Data'!G134="","",IF(G$5="Yes",('LA Data'!G$5-'LA Data'!G134)/'LA Data'!G$6, ('LA Data'!G134-'LA Data'!G$5)/'LA Data'!G$6))</f>
        <v>-3.2971931481952592</v>
      </c>
      <c r="H131" s="117">
        <f>IF('LA Data'!H134="","",IF(H$5="Yes",('LA Data'!H$5-'LA Data'!H134)/'LA Data'!H$6, ('LA Data'!H134-'LA Data'!H$5)/'LA Data'!H$6))</f>
        <v>-0.93671745857185573</v>
      </c>
      <c r="I131" s="117">
        <f>IF('LA Data'!I134="","",IF(I$5="Yes",('LA Data'!I$5-'LA Data'!I134)/'LA Data'!I$6, ('LA Data'!I134-'LA Data'!I$5)/'LA Data'!I$6))</f>
        <v>-4.2403840622107891</v>
      </c>
      <c r="J131" s="117">
        <f>IF('LA Data'!J134="","",IF(J$5="Yes",('LA Data'!J$5-'LA Data'!J134)/'LA Data'!J$6, ('LA Data'!J134-'LA Data'!J$5)/'LA Data'!J$6))</f>
        <v>0.66075227366731493</v>
      </c>
      <c r="K131" s="117">
        <f>IF('LA Data'!K134="","",IF(K$5="Yes",('LA Data'!K$5-'LA Data'!K134)/'LA Data'!K$6, ('LA Data'!K134-'LA Data'!K$5)/'LA Data'!K$6))</f>
        <v>-0.74726137157435302</v>
      </c>
      <c r="L131" s="117">
        <f>IF('LA Data'!L134="","",IF(L$5="Yes",('LA Data'!L$5-'LA Data'!L134)/'LA Data'!L$6, ('LA Data'!L134-'LA Data'!L$5)/'LA Data'!L$6))</f>
        <v>-2.1881105190470849</v>
      </c>
      <c r="M131" s="117">
        <f>IF('LA Data'!M134="","",IF(M$5="Yes",('LA Data'!M$5-'LA Data'!M134)/'LA Data'!M$6, ('LA Data'!M134-'LA Data'!M$5)/'LA Data'!M$6))</f>
        <v>0.19068064064898943</v>
      </c>
      <c r="N131" s="117">
        <f>IF('LA Data'!N134="","",IF(N$5="Yes",('LA Data'!N$5-'LA Data'!N134)/'LA Data'!N$6, ('LA Data'!N134-'LA Data'!N$5)/'LA Data'!N$6))</f>
        <v>-2.731497865432615</v>
      </c>
      <c r="O131" s="117">
        <f>IF('LA Data'!O134="","",IF(O$5="Yes",('LA Data'!O$5-'LA Data'!O134)/'LA Data'!O$6, ('LA Data'!O134-'LA Data'!O$5)/'LA Data'!O$6))</f>
        <v>-0.77623528476085768</v>
      </c>
      <c r="P131" s="117">
        <f>IF('LA Data'!P134="","",IF(P$5="Yes",('LA Data'!P$5-'LA Data'!P134)/'LA Data'!P$6, ('LA Data'!P134-'LA Data'!P$5)/'LA Data'!P$6))</f>
        <v>1.2846774749910135</v>
      </c>
      <c r="Q131" s="117">
        <f>IF('LA Data'!R134="","",IF(Q$5="Yes",('LA Data'!R$5-'LA Data'!R134)/'LA Data'!R$6,('LA Data'!R134-'LA Data'!R$5)/'LA Data'!R$6))</f>
        <v>-0.10577567740047554</v>
      </c>
      <c r="R131" s="117">
        <f>IF('LA Data'!S134="","",IF(R$5="Yes",('LA Data'!S$5-'LA Data'!S134)/'LA Data'!S$6,('LA Data'!S134-'LA Data'!S$5)/'LA Data'!S$6))</f>
        <v>-0.50795899689487201</v>
      </c>
      <c r="S131" s="117">
        <f>IF('LA Data'!T134="","",IF(S$5="Yes",('LA Data'!T$5-'LA Data'!T134)/'LA Data'!T$6,('LA Data'!T134-'LA Data'!T$5)/'LA Data'!T$6))</f>
        <v>-1.4157210393898226E-2</v>
      </c>
      <c r="T131" s="117">
        <f>IF('LA Data'!U134="","",IF(T$5="Yes",('LA Data'!U$5-'LA Data'!U134)/'LA Data'!U$6,('LA Data'!U134-'LA Data'!U$5)/'LA Data'!U$6))</f>
        <v>-2.1632056255988492</v>
      </c>
      <c r="U131" s="117">
        <f>IF('LA Data'!V134="","",IF(U$5="Yes",('LA Data'!V$5-'LA Data'!V134)/'LA Data'!V$6,('LA Data'!V134-'LA Data'!V$5)/'LA Data'!V$6))</f>
        <v>-1.1271211935022727</v>
      </c>
      <c r="V131" s="117">
        <f>IF('LA Data'!W134="","",IF(V$5="Yes",('LA Data'!W$5-'LA Data'!W134)/'LA Data'!W$6,('LA Data'!W134-'LA Data'!W$5)/'LA Data'!W$6))</f>
        <v>-1.2562540000674249</v>
      </c>
      <c r="W131" s="178">
        <f>IF('LA Data'!X134="","",IF(W$5="Yes",('LA Data'!X$5-'LA Data'!X134)/'LA Data'!X$6,('LA Data'!X134-'LA Data'!X$5)/'LA Data'!X$6))</f>
        <v>-1.0195658820154496</v>
      </c>
      <c r="X131" s="117">
        <f>IF('LA Data'!Y134="","",IF(X$5="Yes",('LA Data'!Y$5-'LA Data'!Y134)/'LA Data'!Y$6,('LA Data'!Y134-'LA Data'!Y$5)/'LA Data'!Y$6))</f>
        <v>-2.1981812409857953</v>
      </c>
      <c r="Y131" s="117">
        <f>IF('LA Data'!Z134="","",IF(Y$5="Yes",('LA Data'!Z$5-'LA Data'!Z134)/'LA Data'!Z$6, ('LA Data'!Z134-'LA Data'!Z$5)/'LA Data'!Z$6))</f>
        <v>0.77365582863413218</v>
      </c>
      <c r="Z131" s="117">
        <f>IF('LA Data'!AA134="","",IF(Z$5="Yes",('LA Data'!AA$5-'LA Data'!AA134)/'LA Data'!AA$6, ('LA Data'!AA134-'LA Data'!AA$5)/'LA Data'!AA$6))</f>
        <v>0.10588094499622118</v>
      </c>
    </row>
    <row r="132" spans="1:26" s="108" customFormat="1" ht="14.25" customHeight="1" x14ac:dyDescent="0.25">
      <c r="A132" s="108" t="s">
        <v>335</v>
      </c>
      <c r="B132" s="108" t="s">
        <v>336</v>
      </c>
      <c r="C132" s="117">
        <f>IF('LA Data'!C135="","",IF(C$5="Yes",('LA Data'!C$5-'LA Data'!C135)/'LA Data'!C$6, ('LA Data'!C135-'LA Data'!C$5)/'LA Data'!C$6))</f>
        <v>-0.85069557083696223</v>
      </c>
      <c r="D132" s="117">
        <f>IF('LA Data'!D135="","",IF(D$5="Yes",('LA Data'!D$5-'LA Data'!D135)/'LA Data'!D$6, ('LA Data'!D135-'LA Data'!D$5)/'LA Data'!D$6))</f>
        <v>-0.53212443832986078</v>
      </c>
      <c r="E132" s="117">
        <f>IF('LA Data'!E135="","",IF(E$5="Yes",('LA Data'!E$5-'LA Data'!E135)/'LA Data'!E$6, ('LA Data'!E135-'LA Data'!E$5)/'LA Data'!E$6))</f>
        <v>-0.30622951589649294</v>
      </c>
      <c r="F132" s="117">
        <f>IF('LA Data'!F135="","",IF(F$5="Yes",('LA Data'!F$5-'LA Data'!F135)/'LA Data'!F$6, ('LA Data'!F135-'LA Data'!F$5)/'LA Data'!F$6))</f>
        <v>0.46768745655040561</v>
      </c>
      <c r="G132" s="117">
        <f>IF('LA Data'!G135="","",IF(G$5="Yes",('LA Data'!G$5-'LA Data'!G135)/'LA Data'!G$6, ('LA Data'!G135-'LA Data'!G$5)/'LA Data'!G$6))</f>
        <v>-0.19189140411052252</v>
      </c>
      <c r="H132" s="117">
        <f>IF('LA Data'!H135="","",IF(H$5="Yes",('LA Data'!H$5-'LA Data'!H135)/'LA Data'!H$6, ('LA Data'!H135-'LA Data'!H$5)/'LA Data'!H$6))</f>
        <v>0.79232120237822479</v>
      </c>
      <c r="I132" s="117">
        <f>IF('LA Data'!I135="","",IF(I$5="Yes",('LA Data'!I$5-'LA Data'!I135)/'LA Data'!I$6, ('LA Data'!I135-'LA Data'!I$5)/'LA Data'!I$6))</f>
        <v>-0.88041566056147347</v>
      </c>
      <c r="J132" s="117">
        <f>IF('LA Data'!J135="","",IF(J$5="Yes",('LA Data'!J$5-'LA Data'!J135)/'LA Data'!J$6, ('LA Data'!J135-'LA Data'!J$5)/'LA Data'!J$6))</f>
        <v>-1.300792445940939</v>
      </c>
      <c r="K132" s="117">
        <f>IF('LA Data'!K135="","",IF(K$5="Yes",('LA Data'!K$5-'LA Data'!K135)/'LA Data'!K$6, ('LA Data'!K135-'LA Data'!K$5)/'LA Data'!K$6))</f>
        <v>0.75495537627635001</v>
      </c>
      <c r="L132" s="117">
        <f>IF('LA Data'!L135="","",IF(L$5="Yes",('LA Data'!L$5-'LA Data'!L135)/'LA Data'!L$6, ('LA Data'!L135-'LA Data'!L$5)/'LA Data'!L$6))</f>
        <v>-1.649962334333094</v>
      </c>
      <c r="M132" s="117">
        <f>IF('LA Data'!M135="","",IF(M$5="Yes",('LA Data'!M$5-'LA Data'!M135)/'LA Data'!M$6, ('LA Data'!M135-'LA Data'!M$5)/'LA Data'!M$6))</f>
        <v>0.30035089832198814</v>
      </c>
      <c r="N132" s="117">
        <f>IF('LA Data'!N135="","",IF(N$5="Yes",('LA Data'!N$5-'LA Data'!N135)/'LA Data'!N$6, ('LA Data'!N135-'LA Data'!N$5)/'LA Data'!N$6))</f>
        <v>-0.86651989497956661</v>
      </c>
      <c r="O132" s="117">
        <f>IF('LA Data'!O135="","",IF(O$5="Yes",('LA Data'!O$5-'LA Data'!O135)/'LA Data'!O$6, ('LA Data'!O135-'LA Data'!O$5)/'LA Data'!O$6))</f>
        <v>0.42080035967929069</v>
      </c>
      <c r="P132" s="117">
        <f>IF('LA Data'!P135="","",IF(P$5="Yes",('LA Data'!P$5-'LA Data'!P135)/'LA Data'!P$6, ('LA Data'!P135-'LA Data'!P$5)/'LA Data'!P$6))</f>
        <v>0.88274841082929589</v>
      </c>
      <c r="Q132" s="117">
        <f>IF('LA Data'!R135="","",IF(Q$5="Yes",('LA Data'!R$5-'LA Data'!R135)/'LA Data'!R$6,('LA Data'!R135-'LA Data'!R$5)/'LA Data'!R$6))</f>
        <v>-0.29758318725477589</v>
      </c>
      <c r="R132" s="117">
        <f>IF('LA Data'!S135="","",IF(R$5="Yes",('LA Data'!S$5-'LA Data'!S135)/'LA Data'!S$6,('LA Data'!S135-'LA Data'!S$5)/'LA Data'!S$6))</f>
        <v>-0.84091799149781332</v>
      </c>
      <c r="S132" s="117">
        <f>IF('LA Data'!T135="","",IF(S$5="Yes",('LA Data'!T$5-'LA Data'!T135)/'LA Data'!T$6,('LA Data'!T135-'LA Data'!T$5)/'LA Data'!T$6))</f>
        <v>-0.1515003532659592</v>
      </c>
      <c r="T132" s="117">
        <f>IF('LA Data'!U135="","",IF(T$5="Yes",('LA Data'!U$5-'LA Data'!U135)/'LA Data'!U$6,('LA Data'!U135-'LA Data'!U$5)/'LA Data'!U$6))</f>
        <v>-1.1705856219485318</v>
      </c>
      <c r="U132" s="117">
        <f>IF('LA Data'!V135="","",IF(U$5="Yes",('LA Data'!V$5-'LA Data'!V135)/'LA Data'!V$6,('LA Data'!V135-'LA Data'!V$5)/'LA Data'!V$6))</f>
        <v>-0.80319722010561834</v>
      </c>
      <c r="V132" s="117">
        <f>IF('LA Data'!W135="","",IF(V$5="Yes",('LA Data'!W$5-'LA Data'!W135)/'LA Data'!W$6,('LA Data'!W135-'LA Data'!W$5)/'LA Data'!W$6))</f>
        <v>-1.2562540000674249</v>
      </c>
      <c r="W132" s="178">
        <f>IF('LA Data'!X135="","",IF(W$5="Yes",('LA Data'!X$5-'LA Data'!X135)/'LA Data'!X$6,('LA Data'!X135-'LA Data'!X$5)/'LA Data'!X$6))</f>
        <v>-0.53110902935339011</v>
      </c>
      <c r="X132" s="117">
        <f>IF('LA Data'!Y135="","",IF(X$5="Yes",('LA Data'!Y$5-'LA Data'!Y135)/'LA Data'!Y$6,('LA Data'!Y135-'LA Data'!Y$5)/'LA Data'!Y$6))</f>
        <v>-0.76188457634705953</v>
      </c>
      <c r="Y132" s="117">
        <f>IF('LA Data'!Z135="","",IF(Y$5="Yes",('LA Data'!Z$5-'LA Data'!Z135)/'LA Data'!Z$6, ('LA Data'!Z135-'LA Data'!Z$5)/'LA Data'!Z$6))</f>
        <v>0.70117089778146546</v>
      </c>
      <c r="Z132" s="117">
        <f>IF('LA Data'!AA135="","",IF(Z$5="Yes",('LA Data'!AA$5-'LA Data'!AA135)/'LA Data'!AA$6, ('LA Data'!AA135-'LA Data'!AA$5)/'LA Data'!AA$6))</f>
        <v>0.47870117385617134</v>
      </c>
    </row>
    <row r="133" spans="1:26" s="108" customFormat="1" ht="14.25" customHeight="1" x14ac:dyDescent="0.25">
      <c r="A133" s="108" t="s">
        <v>337</v>
      </c>
      <c r="B133" s="108" t="s">
        <v>338</v>
      </c>
      <c r="C133" s="117">
        <f>IF('LA Data'!C136="","",IF(C$5="Yes",('LA Data'!C$5-'LA Data'!C136)/'LA Data'!C$6, ('LA Data'!C136-'LA Data'!C$5)/'LA Data'!C$6))</f>
        <v>7.3415489818755023E-2</v>
      </c>
      <c r="D133" s="117">
        <f>IF('LA Data'!D136="","",IF(D$5="Yes",('LA Data'!D$5-'LA Data'!D136)/'LA Data'!D$6, ('LA Data'!D136-'LA Data'!D$5)/'LA Data'!D$6))</f>
        <v>-0.87736088188294425</v>
      </c>
      <c r="E133" s="117">
        <f>IF('LA Data'!E136="","",IF(E$5="Yes",('LA Data'!E$5-'LA Data'!E136)/'LA Data'!E$6, ('LA Data'!E136-'LA Data'!E$5)/'LA Data'!E$6))</f>
        <v>-0.62744928781594178</v>
      </c>
      <c r="F133" s="117">
        <f>IF('LA Data'!F136="","",IF(F$5="Yes",('LA Data'!F$5-'LA Data'!F136)/'LA Data'!F$6, ('LA Data'!F136-'LA Data'!F$5)/'LA Data'!F$6))</f>
        <v>-1.9699061774137323</v>
      </c>
      <c r="G133" s="117">
        <f>IF('LA Data'!G136="","",IF(G$5="Yes",('LA Data'!G$5-'LA Data'!G136)/'LA Data'!G$6, ('LA Data'!G136-'LA Data'!G$5)/'LA Data'!G$6))</f>
        <v>1.0659856985962253</v>
      </c>
      <c r="H133" s="117">
        <f>IF('LA Data'!H136="","",IF(H$5="Yes",('LA Data'!H$5-'LA Data'!H136)/'LA Data'!H$6, ('LA Data'!H136-'LA Data'!H$5)/'LA Data'!H$6))</f>
        <v>1.8641892058243443</v>
      </c>
      <c r="I133" s="117">
        <f>IF('LA Data'!I136="","",IF(I$5="Yes",('LA Data'!I$5-'LA Data'!I136)/'LA Data'!I$6, ('LA Data'!I136-'LA Data'!I$5)/'LA Data'!I$6))</f>
        <v>-0.64822272223611432</v>
      </c>
      <c r="J133" s="117">
        <f>IF('LA Data'!J136="","",IF(J$5="Yes",('LA Data'!J$5-'LA Data'!J136)/'LA Data'!J$6, ('LA Data'!J136-'LA Data'!J$5)/'LA Data'!J$6))</f>
        <v>1.1953363496120535</v>
      </c>
      <c r="K133" s="117">
        <f>IF('LA Data'!K136="","",IF(K$5="Yes",('LA Data'!K$5-'LA Data'!K136)/'LA Data'!K$6, ('LA Data'!K136-'LA Data'!K$5)/'LA Data'!K$6))</f>
        <v>0.82740025650988935</v>
      </c>
      <c r="L133" s="117">
        <f>IF('LA Data'!L136="","",IF(L$5="Yes",('LA Data'!L$5-'LA Data'!L136)/'LA Data'!L$6, ('LA Data'!L136-'LA Data'!L$5)/'LA Data'!L$6))</f>
        <v>-0.68129560184791071</v>
      </c>
      <c r="M133" s="117">
        <f>IF('LA Data'!M136="","",IF(M$5="Yes",('LA Data'!M$5-'LA Data'!M136)/'LA Data'!M$6, ('LA Data'!M136-'LA Data'!M$5)/'LA Data'!M$6))</f>
        <v>2.4276644979605115</v>
      </c>
      <c r="N133" s="117">
        <f>IF('LA Data'!N136="","",IF(N$5="Yes",('LA Data'!N$5-'LA Data'!N136)/'LA Data'!N$6, ('LA Data'!N136-'LA Data'!N$5)/'LA Data'!N$6))</f>
        <v>0.57749401833284142</v>
      </c>
      <c r="O133" s="117">
        <f>IF('LA Data'!O136="","",IF(O$5="Yes",('LA Data'!O$5-'LA Data'!O136)/'LA Data'!O$6, ('LA Data'!O136-'LA Data'!O$5)/'LA Data'!O$6))</f>
        <v>0.75179374890899731</v>
      </c>
      <c r="P133" s="117">
        <f>IF('LA Data'!P136="","",IF(P$5="Yes",('LA Data'!P$5-'LA Data'!P136)/'LA Data'!P$6, ('LA Data'!P136-'LA Data'!P$5)/'LA Data'!P$6))</f>
        <v>1.8378701654501515</v>
      </c>
      <c r="Q133" s="117">
        <f>IF('LA Data'!R136="","",IF(Q$5="Yes",('LA Data'!R$5-'LA Data'!R136)/'LA Data'!R$6,('LA Data'!R136-'LA Data'!R$5)/'LA Data'!R$6))</f>
        <v>0.40845384507034421</v>
      </c>
      <c r="R133" s="117">
        <f>IF('LA Data'!S136="","",IF(R$5="Yes",('LA Data'!S$5-'LA Data'!S136)/'LA Data'!S$6,('LA Data'!S136-'LA Data'!S$5)/'LA Data'!S$6))</f>
        <v>0.4793645522957144</v>
      </c>
      <c r="S133" s="117">
        <f>IF('LA Data'!T136="","",IF(S$5="Yes",('LA Data'!T$5-'LA Data'!T136)/'LA Data'!T$6,('LA Data'!T136-'LA Data'!T$5)/'LA Data'!T$6))</f>
        <v>-0.32526058548766401</v>
      </c>
      <c r="T133" s="117">
        <f>IF('LA Data'!U136="","",IF(T$5="Yes",('LA Data'!U$5-'LA Data'!U136)/'LA Data'!U$6,('LA Data'!U136-'LA Data'!U$5)/'LA Data'!U$6))</f>
        <v>-1.0834068749756509</v>
      </c>
      <c r="U133" s="117">
        <f>IF('LA Data'!V136="","",IF(U$5="Yes",('LA Data'!V$5-'LA Data'!V136)/'LA Data'!V$6,('LA Data'!V136-'LA Data'!V$5)/'LA Data'!V$6))</f>
        <v>-0.78364814120788817</v>
      </c>
      <c r="V133" s="117">
        <f>IF('LA Data'!W136="","",IF(V$5="Yes",('LA Data'!W$5-'LA Data'!W136)/'LA Data'!W$6,('LA Data'!W136-'LA Data'!W$5)/'LA Data'!W$6))</f>
        <v>-0.10112801110882645</v>
      </c>
      <c r="W133" s="178">
        <f>IF('LA Data'!X136="","",IF(W$5="Yes",('LA Data'!X$5-'LA Data'!X136)/'LA Data'!X$6,('LA Data'!X136-'LA Data'!X$5)/'LA Data'!X$6))</f>
        <v>-1.0195658820154496</v>
      </c>
      <c r="X133" s="117">
        <f>IF('LA Data'!Y136="","",IF(X$5="Yes",('LA Data'!Y$5-'LA Data'!Y136)/'LA Data'!Y$6,('LA Data'!Y136-'LA Data'!Y$5)/'LA Data'!Y$6))</f>
        <v>-1.9846154240716336</v>
      </c>
      <c r="Y133" s="117">
        <f>IF('LA Data'!Z136="","",IF(Y$5="Yes",('LA Data'!Z$5-'LA Data'!Z136)/'LA Data'!Z$6, ('LA Data'!Z136-'LA Data'!Z$5)/'LA Data'!Z$6))</f>
        <v>1.2810503446027977</v>
      </c>
      <c r="Z133" s="117">
        <f>IF('LA Data'!AA136="","",IF(Z$5="Yes",('LA Data'!AA$5-'LA Data'!AA136)/'LA Data'!AA$6, ('LA Data'!AA136-'LA Data'!AA$5)/'LA Data'!AA$6))</f>
        <v>0.40413712808418262</v>
      </c>
    </row>
    <row r="134" spans="1:26" s="108" customFormat="1" ht="14.25" customHeight="1" x14ac:dyDescent="0.25">
      <c r="A134" s="108" t="s">
        <v>339</v>
      </c>
      <c r="B134" s="108" t="s">
        <v>340</v>
      </c>
      <c r="C134" s="117">
        <f>IF('LA Data'!C137="","",IF(C$5="Yes",('LA Data'!C$5-'LA Data'!C137)/'LA Data'!C$6, ('LA Data'!C137-'LA Data'!C$5)/'LA Data'!C$6))</f>
        <v>-1.0817233360008933</v>
      </c>
      <c r="D134" s="117">
        <f>IF('LA Data'!D137="","",IF(D$5="Yes",('LA Data'!D$5-'LA Data'!D137)/'LA Data'!D$6, ('LA Data'!D137-'LA Data'!D$5)/'LA Data'!D$6))</f>
        <v>-1.0154554593041814</v>
      </c>
      <c r="E134" s="117">
        <f>IF('LA Data'!E137="","",IF(E$5="Yes",('LA Data'!E$5-'LA Data'!E137)/'LA Data'!E$6, ('LA Data'!E137-'LA Data'!E$5)/'LA Data'!E$6))</f>
        <v>-1.350193774634707</v>
      </c>
      <c r="F134" s="117">
        <f>IF('LA Data'!F137="","",IF(F$5="Yes",('LA Data'!F$5-'LA Data'!F137)/'LA Data'!F$6, ('LA Data'!F137-'LA Data'!F$5)/'LA Data'!F$6))</f>
        <v>-1.6393850067067302</v>
      </c>
      <c r="G134" s="117">
        <f>IF('LA Data'!G137="","",IF(G$5="Yes",('LA Data'!G$5-'LA Data'!G137)/'LA Data'!G$6, ('LA Data'!G137-'LA Data'!G$5)/'LA Data'!G$6))</f>
        <v>-0.69535531177221677</v>
      </c>
      <c r="H134" s="117">
        <f>IF('LA Data'!H137="","",IF(H$5="Yes",('LA Data'!H$5-'LA Data'!H137)/'LA Data'!H$6, ('LA Data'!H137-'LA Data'!H$5)/'LA Data'!H$6))</f>
        <v>-1.1157398100987987</v>
      </c>
      <c r="I134" s="117">
        <f>IF('LA Data'!I137="","",IF(I$5="Yes",('LA Data'!I$5-'LA Data'!I137)/'LA Data'!I$6, ('LA Data'!I137-'LA Data'!I$5)/'LA Data'!I$6))</f>
        <v>-0.85309884428790173</v>
      </c>
      <c r="J134" s="117">
        <f>IF('LA Data'!J137="","",IF(J$5="Yes",('LA Data'!J$5-'LA Data'!J137)/'LA Data'!J$6, ('LA Data'!J137-'LA Data'!J$5)/'LA Data'!J$6))</f>
        <v>1.3131974057258531</v>
      </c>
      <c r="K134" s="117">
        <f>IF('LA Data'!K137="","",IF(K$5="Yes",('LA Data'!K$5-'LA Data'!K137)/'LA Data'!K$6, ('LA Data'!K137-'LA Data'!K$5)/'LA Data'!K$6))</f>
        <v>3.3542700427483536E-2</v>
      </c>
      <c r="L134" s="117">
        <f>IF('LA Data'!L137="","",IF(L$5="Yes",('LA Data'!L$5-'LA Data'!L137)/'LA Data'!L$6, ('LA Data'!L137-'LA Data'!L$5)/'LA Data'!L$6))</f>
        <v>-0.519851146433714</v>
      </c>
      <c r="M134" s="117">
        <f>IF('LA Data'!M137="","",IF(M$5="Yes",('LA Data'!M$5-'LA Data'!M137)/'LA Data'!M$6, ('LA Data'!M137-'LA Data'!M$5)/'LA Data'!M$6))</f>
        <v>0.20130463215222918</v>
      </c>
      <c r="N134" s="117">
        <f>IF('LA Data'!N137="","",IF(N$5="Yes",('LA Data'!N$5-'LA Data'!N137)/'LA Data'!N$6, ('LA Data'!N137-'LA Data'!N$5)/'LA Data'!N$6))</f>
        <v>0.56637653556675838</v>
      </c>
      <c r="O134" s="117">
        <f>IF('LA Data'!O137="","",IF(O$5="Yes",('LA Data'!O$5-'LA Data'!O137)/'LA Data'!O$6, ('LA Data'!O137-'LA Data'!O$5)/'LA Data'!O$6))</f>
        <v>-0.31327048352343756</v>
      </c>
      <c r="P134" s="117">
        <f>IF('LA Data'!P137="","",IF(P$5="Yes",('LA Data'!P$5-'LA Data'!P137)/'LA Data'!P$6, ('LA Data'!P137-'LA Data'!P$5)/'LA Data'!P$6))</f>
        <v>0.86257992732297306</v>
      </c>
      <c r="Q134" s="117">
        <f>IF('LA Data'!R137="","",IF(Q$5="Yes",('LA Data'!R$5-'LA Data'!R137)/'LA Data'!R$6,('LA Data'!R137-'LA Data'!R$5)/'LA Data'!R$6))</f>
        <v>0.33238680888460792</v>
      </c>
      <c r="R134" s="117">
        <f>IF('LA Data'!S137="","",IF(R$5="Yes",('LA Data'!S$5-'LA Data'!S137)/'LA Data'!S$6,('LA Data'!S137-'LA Data'!S$5)/'LA Data'!S$6))</f>
        <v>0.55564426075323625</v>
      </c>
      <c r="S134" s="117">
        <f>IF('LA Data'!T137="","",IF(S$5="Yes",('LA Data'!T$5-'LA Data'!T137)/'LA Data'!T$6,('LA Data'!T137-'LA Data'!T$5)/'LA Data'!T$6))</f>
        <v>-1.3564986091359061</v>
      </c>
      <c r="T134" s="117">
        <f>IF('LA Data'!U137="","",IF(T$5="Yes",('LA Data'!U$5-'LA Data'!U137)/'LA Data'!U$6,('LA Data'!U137-'LA Data'!U$5)/'LA Data'!U$6))</f>
        <v>-2.7691746953999918</v>
      </c>
      <c r="U134" s="117">
        <f>IF('LA Data'!V137="","",IF(U$5="Yes",('LA Data'!V$5-'LA Data'!V137)/'LA Data'!V$6,('LA Data'!V137-'LA Data'!V$5)/'LA Data'!V$6))</f>
        <v>1.8300949521084686</v>
      </c>
      <c r="V134" s="117">
        <f>IF('LA Data'!W137="","",IF(V$5="Yes",('LA Data'!W$5-'LA Data'!W137)/'LA Data'!W$6,('LA Data'!W137-'LA Data'!W$5)/'LA Data'!W$6))</f>
        <v>-1.2998436600281273</v>
      </c>
      <c r="W134" s="178">
        <f>IF('LA Data'!X137="","",IF(W$5="Yes",('LA Data'!X$5-'LA Data'!X137)/'LA Data'!X$6,('LA Data'!X137-'LA Data'!X$5)/'LA Data'!X$6))</f>
        <v>-1.0195658820154496</v>
      </c>
      <c r="X134" s="117">
        <f>IF('LA Data'!Y137="","",IF(X$5="Yes",('LA Data'!Y$5-'LA Data'!Y137)/'LA Data'!Y$6,('LA Data'!Y137-'LA Data'!Y$5)/'LA Data'!Y$6))</f>
        <v>-3.552727906897672</v>
      </c>
      <c r="Y134" s="117">
        <f>IF('LA Data'!Z137="","",IF(Y$5="Yes",('LA Data'!Z$5-'LA Data'!Z137)/'LA Data'!Z$6, ('LA Data'!Z137-'LA Data'!Z$5)/'LA Data'!Z$6))</f>
        <v>0.99111062119213245</v>
      </c>
      <c r="Z134" s="117">
        <f>IF('LA Data'!AA137="","",IF(Z$5="Yes",('LA Data'!AA$5-'LA Data'!AA137)/'LA Data'!AA$6, ('LA Data'!AA137-'LA Data'!AA$5)/'LA Data'!AA$6))</f>
        <v>6.8598922110226834E-2</v>
      </c>
    </row>
    <row r="135" spans="1:26" s="108" customFormat="1" ht="14.25" customHeight="1" x14ac:dyDescent="0.25">
      <c r="A135" s="108" t="s">
        <v>341</v>
      </c>
      <c r="B135" s="108" t="s">
        <v>342</v>
      </c>
      <c r="C135" s="117">
        <f>IF('LA Data'!C138="","",IF(C$5="Yes",('LA Data'!C$5-'LA Data'!C138)/'LA Data'!C$6, ('LA Data'!C138-'LA Data'!C$5)/'LA Data'!C$6))</f>
        <v>0.68948953025589987</v>
      </c>
      <c r="D135" s="117">
        <f>IF('LA Data'!D138="","",IF(D$5="Yes",('LA Data'!D$5-'LA Data'!D138)/'LA Data'!D$6, ('LA Data'!D138-'LA Data'!D$5)/'LA Data'!D$6))</f>
        <v>1.1250104907249474</v>
      </c>
      <c r="E135" s="117">
        <f>IF('LA Data'!E138="","",IF(E$5="Yes",('LA Data'!E$5-'LA Data'!E138)/'LA Data'!E$6, ('LA Data'!E138-'LA Data'!E$5)/'LA Data'!E$6))</f>
        <v>1.1392594577410233</v>
      </c>
      <c r="F135" s="117">
        <f>IF('LA Data'!F138="","",IF(F$5="Yes",('LA Data'!F$5-'LA Data'!F138)/'LA Data'!F$6, ('LA Data'!F138-'LA Data'!F$5)/'LA Data'!F$6))</f>
        <v>5.4535993166652967E-2</v>
      </c>
      <c r="G135" s="117">
        <f>IF('LA Data'!G138="","",IF(G$5="Yes",('LA Data'!G$5-'LA Data'!G138)/'LA Data'!G$6, ('LA Data'!G138-'LA Data'!G$5)/'LA Data'!G$6))</f>
        <v>1.1902590057385272</v>
      </c>
      <c r="H135" s="117">
        <f>IF('LA Data'!H138="","",IF(H$5="Yes",('LA Data'!H$5-'LA Data'!H138)/'LA Data'!H$6, ('LA Data'!H138-'LA Data'!H$5)/'LA Data'!H$6))</f>
        <v>0.95774691961198022</v>
      </c>
      <c r="I135" s="117">
        <f>IF('LA Data'!I138="","",IF(I$5="Yes",('LA Data'!I$5-'LA Data'!I138)/'LA Data'!I$6, ('LA Data'!I138-'LA Data'!I$5)/'LA Data'!I$6))</f>
        <v>1.2862780673762488</v>
      </c>
      <c r="J135" s="117">
        <f>IF('LA Data'!J138="","",IF(J$5="Yes",('LA Data'!J$5-'LA Data'!J138)/'LA Data'!J$6, ('LA Data'!J138-'LA Data'!J$5)/'LA Data'!J$6))</f>
        <v>0.84175318127065157</v>
      </c>
      <c r="K135" s="117">
        <f>IF('LA Data'!K138="","",IF(K$5="Yes",('LA Data'!K$5-'LA Data'!K138)/'LA Data'!K$6, ('LA Data'!K138-'LA Data'!K$5)/'LA Data'!K$6))</f>
        <v>0.34197787427573834</v>
      </c>
      <c r="L135" s="117">
        <f>IF('LA Data'!L138="","",IF(L$5="Yes",('LA Data'!L$5-'LA Data'!L138)/'LA Data'!L$6, ('LA Data'!L138-'LA Data'!L$5)/'LA Data'!L$6))</f>
        <v>1.5251119554794523</v>
      </c>
      <c r="M135" s="117">
        <f>IF('LA Data'!M138="","",IF(M$5="Yes",('LA Data'!M$5-'LA Data'!M138)/'LA Data'!M$6, ('LA Data'!M138-'LA Data'!M$5)/'LA Data'!M$6))</f>
        <v>1.1791377949038802</v>
      </c>
      <c r="N135" s="117">
        <f>IF('LA Data'!N138="","",IF(N$5="Yes",('LA Data'!N$5-'LA Data'!N138)/'LA Data'!N$6, ('LA Data'!N138-'LA Data'!N$5)/'LA Data'!N$6))</f>
        <v>1.9220074378204952</v>
      </c>
      <c r="O135" s="117">
        <f>IF('LA Data'!O138="","",IF(O$5="Yes",('LA Data'!O$5-'LA Data'!O138)/'LA Data'!O$6, ('LA Data'!O138-'LA Data'!O$5)/'LA Data'!O$6))</f>
        <v>1.5504109599293914</v>
      </c>
      <c r="P135" s="117">
        <f>IF('LA Data'!P138="","",IF(P$5="Yes",('LA Data'!P$5-'LA Data'!P138)/'LA Data'!P$6, ('LA Data'!P138-'LA Data'!P$5)/'LA Data'!P$6))</f>
        <v>-1.1094142057972687</v>
      </c>
      <c r="Q135" s="117">
        <f>IF('LA Data'!R138="","",IF(Q$5="Yes",('LA Data'!R$5-'LA Data'!R138)/'LA Data'!R$6,('LA Data'!R138-'LA Data'!R$5)/'LA Data'!R$6))</f>
        <v>1.1970930070098937</v>
      </c>
      <c r="R135" s="117">
        <f>IF('LA Data'!S138="","",IF(R$5="Yes",('LA Data'!S$5-'LA Data'!S138)/'LA Data'!S$6,('LA Data'!S138-'LA Data'!S$5)/'LA Data'!S$6))</f>
        <v>-9.519589680534167E-2</v>
      </c>
      <c r="S135" s="117">
        <f>IF('LA Data'!T138="","",IF(S$5="Yes",('LA Data'!T$5-'LA Data'!T138)/'LA Data'!T$6,('LA Data'!T138-'LA Data'!T$5)/'LA Data'!T$6))</f>
        <v>0.87990532476162253</v>
      </c>
      <c r="T135" s="117">
        <f>IF('LA Data'!U138="","",IF(T$5="Yes",('LA Data'!U$5-'LA Data'!U138)/'LA Data'!U$6,('LA Data'!U138-'LA Data'!U$5)/'LA Data'!U$6))</f>
        <v>0.66459494242842887</v>
      </c>
      <c r="U135" s="117">
        <f>IF('LA Data'!V138="","",IF(U$5="Yes",('LA Data'!V$5-'LA Data'!V138)/'LA Data'!V$6,('LA Data'!V138-'LA Data'!V$5)/'LA Data'!V$6))</f>
        <v>-0.16110697954871916</v>
      </c>
      <c r="V135" s="117">
        <f>IF('LA Data'!W138="","",IF(V$5="Yes",('LA Data'!W$5-'LA Data'!W138)/'LA Data'!W$6,('LA Data'!W138-'LA Data'!W$5)/'LA Data'!W$6))</f>
        <v>-0.8421522304407576</v>
      </c>
      <c r="W135" s="178">
        <f>IF('LA Data'!X138="","",IF(W$5="Yes",('LA Data'!X$5-'LA Data'!X138)/'LA Data'!X$6,('LA Data'!X138-'LA Data'!X$5)/'LA Data'!X$6))</f>
        <v>2.7600964725651678</v>
      </c>
      <c r="X135" s="117">
        <f>IF('LA Data'!Y138="","",IF(X$5="Yes",('LA Data'!Y$5-'LA Data'!Y138)/'LA Data'!Y$6,('LA Data'!Y138-'LA Data'!Y$5)/'LA Data'!Y$6))</f>
        <v>1.0247838970979934</v>
      </c>
      <c r="Y135" s="117">
        <f>IF('LA Data'!Z138="","",IF(Y$5="Yes",('LA Data'!Z$5-'LA Data'!Z138)/'LA Data'!Z$6, ('LA Data'!Z138-'LA Data'!Z$5)/'LA Data'!Z$6))</f>
        <v>1.7159599297187982</v>
      </c>
      <c r="Z135" s="117">
        <f>IF('LA Data'!AA138="","",IF(Z$5="Yes",('LA Data'!AA$5-'LA Data'!AA138)/'LA Data'!AA$6, ('LA Data'!AA138-'LA Data'!AA$5)/'LA Data'!AA$6))</f>
        <v>1.9699820892959785</v>
      </c>
    </row>
    <row r="136" spans="1:26" s="108" customFormat="1" ht="14.25" customHeight="1" x14ac:dyDescent="0.25">
      <c r="A136" s="108" t="s">
        <v>343</v>
      </c>
      <c r="B136" s="108" t="s">
        <v>344</v>
      </c>
      <c r="C136" s="117">
        <f>IF('LA Data'!C139="","",IF(C$5="Yes",('LA Data'!C$5-'LA Data'!C139)/'LA Data'!C$6, ('LA Data'!C139-'LA Data'!C$5)/'LA Data'!C$6))</f>
        <v>-3.5937652358932056E-3</v>
      </c>
      <c r="D136" s="117">
        <f>IF('LA Data'!D139="","",IF(D$5="Yes",('LA Data'!D$5-'LA Data'!D139)/'LA Data'!D$6, ('LA Data'!D139-'LA Data'!D$5)/'LA Data'!D$6))</f>
        <v>0.77977404717185772</v>
      </c>
      <c r="E136" s="117">
        <f>IF('LA Data'!E139="","",IF(E$5="Yes",('LA Data'!E$5-'LA Data'!E139)/'LA Data'!E$6, ('LA Data'!E139-'LA Data'!E$5)/'LA Data'!E$6))</f>
        <v>0.17560014198267673</v>
      </c>
      <c r="F136" s="117">
        <f>IF('LA Data'!F139="","",IF(F$5="Yes",('LA Data'!F$5-'LA Data'!F139)/'LA Data'!F$6, ('LA Data'!F139-'LA Data'!F$5)/'LA Data'!F$6))</f>
        <v>0.46768745655040561</v>
      </c>
      <c r="G136" s="117">
        <f>IF('LA Data'!G139="","",IF(G$5="Yes",('LA Data'!G$5-'LA Data'!G139)/'LA Data'!G$6, ('LA Data'!G139-'LA Data'!G$5)/'LA Data'!G$6))</f>
        <v>0.95307070666071458</v>
      </c>
      <c r="H136" s="117">
        <f>IF('LA Data'!H139="","",IF(H$5="Yes",('LA Data'!H$5-'LA Data'!H139)/'LA Data'!H$6, ('LA Data'!H139-'LA Data'!H$5)/'LA Data'!H$6))</f>
        <v>0.49546135364367555</v>
      </c>
      <c r="I136" s="117">
        <f>IF('LA Data'!I139="","",IF(I$5="Yes",('LA Data'!I$5-'LA Data'!I139)/'LA Data'!I$6, ('LA Data'!I139-'LA Data'!I$5)/'LA Data'!I$6))</f>
        <v>1.0090144907244032</v>
      </c>
      <c r="J136" s="117">
        <f>IF('LA Data'!J139="","",IF(J$5="Yes",('LA Data'!J$5-'LA Data'!J139)/'LA Data'!J$6, ('LA Data'!J139-'LA Data'!J$5)/'LA Data'!J$6))</f>
        <v>3.7772405637225559E-2</v>
      </c>
      <c r="K136" s="117">
        <f>IF('LA Data'!K139="","",IF(K$5="Yes",('LA Data'!K$5-'LA Data'!K139)/'LA Data'!K$6, ('LA Data'!K139-'LA Data'!K$5)/'LA Data'!K$6))</f>
        <v>0.13135044930407633</v>
      </c>
      <c r="L136" s="117">
        <f>IF('LA Data'!L139="","",IF(L$5="Yes",('LA Data'!L$5-'LA Data'!L139)/'LA Data'!L$6, ('LA Data'!L139-'LA Data'!L$5)/'LA Data'!L$6))</f>
        <v>-0.14314741713391971</v>
      </c>
      <c r="M136" s="117">
        <f>IF('LA Data'!M139="","",IF(M$5="Yes",('LA Data'!M$5-'LA Data'!M139)/'LA Data'!M$6, ('LA Data'!M139-'LA Data'!M$5)/'LA Data'!M$6))</f>
        <v>0.39519655446246726</v>
      </c>
      <c r="N136" s="117">
        <f>IF('LA Data'!N139="","",IF(N$5="Yes",('LA Data'!N$5-'LA Data'!N139)/'LA Data'!N$6, ('LA Data'!N139-'LA Data'!N$5)/'LA Data'!N$6))</f>
        <v>0.98594078914043715</v>
      </c>
      <c r="O136" s="117">
        <f>IF('LA Data'!O139="","",IF(O$5="Yes",('LA Data'!O$5-'LA Data'!O139)/'LA Data'!O$6, ('LA Data'!O139-'LA Data'!O$5)/'LA Data'!O$6))</f>
        <v>0.67594397379483429</v>
      </c>
      <c r="P136" s="117">
        <f>IF('LA Data'!P139="","",IF(P$5="Yes",('LA Data'!P$5-'LA Data'!P139)/'LA Data'!P$6, ('LA Data'!P139-'LA Data'!P$5)/'LA Data'!P$6))</f>
        <v>-0.48878503004525359</v>
      </c>
      <c r="Q136" s="117">
        <f>IF('LA Data'!R139="","",IF(Q$5="Yes",('LA Data'!R$5-'LA Data'!R139)/'LA Data'!R$6,('LA Data'!R139-'LA Data'!R$5)/'LA Data'!R$6))</f>
        <v>1.069034191406766</v>
      </c>
      <c r="R136" s="117">
        <f>IF('LA Data'!S139="","",IF(R$5="Yes",('LA Data'!S$5-'LA Data'!S139)/'LA Data'!S$6,('LA Data'!S139-'LA Data'!S$5)/'LA Data'!S$6))</f>
        <v>-0.37886547767440637</v>
      </c>
      <c r="S136" s="117">
        <f>IF('LA Data'!T139="","",IF(S$5="Yes",('LA Data'!T$5-'LA Data'!T139)/'LA Data'!T$6,('LA Data'!T139-'LA Data'!T$5)/'LA Data'!T$6))</f>
        <v>-0.1531778308872831</v>
      </c>
      <c r="T136" s="117">
        <f>IF('LA Data'!U139="","",IF(T$5="Yes",('LA Data'!U$5-'LA Data'!U139)/'LA Data'!U$6,('LA Data'!U139-'LA Data'!U$5)/'LA Data'!U$6))</f>
        <v>0.65050327202701874</v>
      </c>
      <c r="U136" s="117">
        <f>IF('LA Data'!V139="","",IF(U$5="Yes",('LA Data'!V$5-'LA Data'!V139)/'LA Data'!V$6,('LA Data'!V139-'LA Data'!V$5)/'LA Data'!V$6))</f>
        <v>0.96316640044387913</v>
      </c>
      <c r="V136" s="117">
        <f>IF('LA Data'!W139="","",IF(V$5="Yes",('LA Data'!W$5-'LA Data'!W139)/'LA Data'!W$6,('LA Data'!W139-'LA Data'!W$5)/'LA Data'!W$6))</f>
        <v>0.24758926857678867</v>
      </c>
      <c r="W136" s="178">
        <f>IF('LA Data'!X139="","",IF(W$5="Yes",('LA Data'!X$5-'LA Data'!X139)/'LA Data'!X$6,('LA Data'!X139-'LA Data'!X$5)/'LA Data'!X$6))</f>
        <v>1.0471489016610931</v>
      </c>
      <c r="X136" s="117">
        <f>IF('LA Data'!Y139="","",IF(X$5="Yes",('LA Data'!Y$5-'LA Data'!Y139)/'LA Data'!Y$6,('LA Data'!Y139-'LA Data'!Y$5)/'LA Data'!Y$6))</f>
        <v>0.54682279254376831</v>
      </c>
      <c r="Y136" s="117">
        <f>IF('LA Data'!Z139="","",IF(Y$5="Yes",('LA Data'!Z$5-'LA Data'!Z139)/'LA Data'!Z$6, ('LA Data'!Z139-'LA Data'!Z$5)/'LA Data'!Z$6))</f>
        <v>0.8461407594867989</v>
      </c>
      <c r="Z136" s="117">
        <f>IF('LA Data'!AA139="","",IF(Z$5="Yes",('LA Data'!AA$5-'LA Data'!AA139)/'LA Data'!AA$6, ('LA Data'!AA139-'LA Data'!AA$5)/'LA Data'!AA$6))</f>
        <v>1.5598798375500307</v>
      </c>
    </row>
    <row r="137" spans="1:26" s="108" customFormat="1" ht="14.25" customHeight="1" x14ac:dyDescent="0.25">
      <c r="A137" s="108" t="s">
        <v>346</v>
      </c>
      <c r="B137" s="108" t="s">
        <v>347</v>
      </c>
      <c r="C137" s="117">
        <f>IF('LA Data'!C140="","",IF(C$5="Yes",('LA Data'!C$5-'LA Data'!C140)/'LA Data'!C$6, ('LA Data'!C140-'LA Data'!C$5)/'LA Data'!C$6))</f>
        <v>0.53547102014661019</v>
      </c>
      <c r="D137" s="117">
        <f>IF('LA Data'!D140="","",IF(D$5="Yes",('LA Data'!D$5-'LA Data'!D140)/'LA Data'!D$6, ('LA Data'!D140-'LA Data'!D$5)/'LA Data'!D$6))</f>
        <v>1.9535779552523451</v>
      </c>
      <c r="E137" s="117">
        <f>IF('LA Data'!E140="","",IF(E$5="Yes",('LA Data'!E$5-'LA Data'!E140)/'LA Data'!E$6, ('LA Data'!E140-'LA Data'!E$5)/'LA Data'!E$6))</f>
        <v>1.3801742866806117</v>
      </c>
      <c r="F137" s="117">
        <f>IF('LA Data'!F140="","",IF(F$5="Yes",('LA Data'!F$5-'LA Data'!F140)/'LA Data'!F$6, ('LA Data'!F140-'LA Data'!F$5)/'LA Data'!F$6))</f>
        <v>0.21979657852015402</v>
      </c>
      <c r="G137" s="117">
        <f>IF('LA Data'!G140="","",IF(G$5="Yes",('LA Data'!G$5-'LA Data'!G140)/'LA Data'!G$6, ('LA Data'!G140-'LA Data'!G$5)/'LA Data'!G$6))</f>
        <v>0.62877820134199502</v>
      </c>
      <c r="H137" s="117">
        <f>IF('LA Data'!H140="","",IF(H$5="Yes",('LA Data'!H$5-'LA Data'!H140)/'LA Data'!H$6, ('LA Data'!H140-'LA Data'!H$5)/'LA Data'!H$6))</f>
        <v>2.4111364813249006E-2</v>
      </c>
      <c r="I137" s="117">
        <f>IF('LA Data'!I140="","",IF(I$5="Yes",('LA Data'!I$5-'LA Data'!I140)/'LA Data'!I$6, ('LA Data'!I140-'LA Data'!I$5)/'LA Data'!I$6))</f>
        <v>0.81233838076598608</v>
      </c>
      <c r="J137" s="117">
        <f>IF('LA Data'!J140="","",IF(J$5="Yes",('LA Data'!J$5-'LA Data'!J140)/'LA Data'!J$6, ('LA Data'!J140-'LA Data'!J$5)/'LA Data'!J$6))</f>
        <v>-0.43788114225061314</v>
      </c>
      <c r="K137" s="117">
        <f>IF('LA Data'!K140="","",IF(K$5="Yes",('LA Data'!K$5-'LA Data'!K140)/'LA Data'!K$6, ('LA Data'!K140-'LA Data'!K$5)/'LA Data'!K$6))</f>
        <v>-1.0576961088630659</v>
      </c>
      <c r="L137" s="117">
        <f>IF('LA Data'!L140="","",IF(L$5="Yes",('LA Data'!L$5-'LA Data'!L140)/'LA Data'!L$6, ('LA Data'!L140-'LA Data'!L$5)/'LA Data'!L$6))</f>
        <v>0.93314895229406236</v>
      </c>
      <c r="M137" s="117">
        <f>IF('LA Data'!M140="","",IF(M$5="Yes",('LA Data'!M$5-'LA Data'!M140)/'LA Data'!M$6, ('LA Data'!M140-'LA Data'!M$5)/'LA Data'!M$6))</f>
        <v>-0.12104720316967869</v>
      </c>
      <c r="N137" s="117">
        <f>IF('LA Data'!N140="","",IF(N$5="Yes",('LA Data'!N$5-'LA Data'!N140)/'LA Data'!N$6, ('LA Data'!N140-'LA Data'!N$5)/'LA Data'!N$6))</f>
        <v>0.19072257075397475</v>
      </c>
      <c r="O137" s="117">
        <f>IF('LA Data'!O140="","",IF(O$5="Yes",('LA Data'!O$5-'LA Data'!O140)/'LA Data'!O$6, ('LA Data'!O140-'LA Data'!O$5)/'LA Data'!O$6))</f>
        <v>0.35197572646807712</v>
      </c>
      <c r="P137" s="117">
        <f>IF('LA Data'!P140="","",IF(P$5="Yes",('LA Data'!P$5-'LA Data'!P140)/'LA Data'!P$6, ('LA Data'!P140-'LA Data'!P$5)/'LA Data'!P$6))</f>
        <v>-0.44794465624368485</v>
      </c>
      <c r="Q137" s="117">
        <f>IF('LA Data'!R140="","",IF(Q$5="Yes",('LA Data'!R$5-'LA Data'!R140)/'LA Data'!R$6,('LA Data'!R140-'LA Data'!R$5)/'LA Data'!R$6))</f>
        <v>0.67022411981458829</v>
      </c>
      <c r="R137" s="117">
        <f>IF('LA Data'!S140="","",IF(R$5="Yes",('LA Data'!S$5-'LA Data'!S140)/'LA Data'!S$6,('LA Data'!S140-'LA Data'!S$5)/'LA Data'!S$6))</f>
        <v>-0.47580937652709476</v>
      </c>
      <c r="S137" s="117">
        <f>IF('LA Data'!T140="","",IF(S$5="Yes",('LA Data'!T$5-'LA Data'!T140)/'LA Data'!T$6,('LA Data'!T140-'LA Data'!T$5)/'LA Data'!T$6))</f>
        <v>-2.4254689827067555</v>
      </c>
      <c r="T137" s="117">
        <f>IF('LA Data'!U140="","",IF(T$5="Yes",('LA Data'!U$5-'LA Data'!U140)/'LA Data'!U$6,('LA Data'!U140-'LA Data'!U$5)/'LA Data'!U$6))</f>
        <v>2.0382632095697755</v>
      </c>
      <c r="U137" s="117">
        <f>IF('LA Data'!V140="","",IF(U$5="Yes",('LA Data'!V$5-'LA Data'!V140)/'LA Data'!V$6,('LA Data'!V140-'LA Data'!V$5)/'LA Data'!V$6))</f>
        <v>2.0827513250969534</v>
      </c>
      <c r="V137" s="117">
        <f>IF('LA Data'!W140="","",IF(V$5="Yes",('LA Data'!W$5-'LA Data'!W140)/'LA Data'!W$6,('LA Data'!W140-'LA Data'!W$5)/'LA Data'!W$6))</f>
        <v>-0.21010216101058107</v>
      </c>
      <c r="W137" s="178">
        <f>IF('LA Data'!X140="","",IF(W$5="Yes",('LA Data'!X$5-'LA Data'!X140)/'LA Data'!X$6,('LA Data'!X140-'LA Data'!X$5)/'LA Data'!X$6))</f>
        <v>-0.20774153987013594</v>
      </c>
      <c r="X137" s="117">
        <f>IF('LA Data'!Y140="","",IF(X$5="Yes",('LA Data'!Y$5-'LA Data'!Y140)/'LA Data'!Y$6,('LA Data'!Y140-'LA Data'!Y$5)/'LA Data'!Y$6))</f>
        <v>0.54858913740362003</v>
      </c>
      <c r="Y137" s="117">
        <f>IF('LA Data'!Z140="","",IF(Y$5="Yes",('LA Data'!Z$5-'LA Data'!Z140)/'LA Data'!Z$6, ('LA Data'!Z140-'LA Data'!Z$5)/'LA Data'!Z$6))</f>
        <v>0.2662613126654651</v>
      </c>
      <c r="Z137" s="117">
        <f>IF('LA Data'!AA140="","",IF(Z$5="Yes",('LA Data'!AA$5-'LA Data'!AA140)/'LA Data'!AA$6, ('LA Data'!AA140-'LA Data'!AA$5)/'LA Data'!AA$6))</f>
        <v>1.4480337688920477</v>
      </c>
    </row>
    <row r="138" spans="1:26" s="108" customFormat="1" ht="14.25" customHeight="1" x14ac:dyDescent="0.25">
      <c r="A138" s="108" t="s">
        <v>348</v>
      </c>
      <c r="B138" s="108" t="s">
        <v>349</v>
      </c>
      <c r="C138" s="117">
        <f>IF('LA Data'!C141="","",IF(C$5="Yes",('LA Data'!C$5-'LA Data'!C141)/'LA Data'!C$6, ('LA Data'!C141-'LA Data'!C$5)/'LA Data'!C$6))</f>
        <v>0.61248027520125159</v>
      </c>
      <c r="D138" s="117">
        <f>IF('LA Data'!D141="","",IF(D$5="Yes",('LA Data'!D$5-'LA Data'!D141)/'LA Data'!D$6, ('LA Data'!D141-'LA Data'!D$5)/'LA Data'!D$6))</f>
        <v>0.57263218104001135</v>
      </c>
      <c r="E138" s="117">
        <f>IF('LA Data'!E141="","",IF(E$5="Yes",('LA Data'!E$5-'LA Data'!E141)/'LA Data'!E$6, ('LA Data'!E141-'LA Data'!E$5)/'LA Data'!E$6))</f>
        <v>0.81803968582157438</v>
      </c>
      <c r="F138" s="117">
        <f>IF('LA Data'!F141="","",IF(F$5="Yes",('LA Data'!F$5-'LA Data'!F141)/'LA Data'!F$6, ('LA Data'!F141-'LA Data'!F$5)/'LA Data'!F$6))</f>
        <v>0.38505716387365513</v>
      </c>
      <c r="G138" s="117">
        <f>IF('LA Data'!G141="","",IF(G$5="Yes",('LA Data'!G$5-'LA Data'!G141)/'LA Data'!G$6, ('LA Data'!G141-'LA Data'!G$5)/'LA Data'!G$6))</f>
        <v>1.4357844566437901</v>
      </c>
      <c r="H138" s="117">
        <f>IF('LA Data'!H141="","",IF(H$5="Yes",('LA Data'!H$5-'LA Data'!H141)/'LA Data'!H$6, ('LA Data'!H141-'LA Data'!H$5)/'LA Data'!H$6))</f>
        <v>0.1986015049091279</v>
      </c>
      <c r="I138" s="117">
        <f>IF('LA Data'!I141="","",IF(I$5="Yes",('LA Data'!I$5-'LA Data'!I141)/'LA Data'!I$6, ('LA Data'!I141-'LA Data'!I$5)/'LA Data'!I$6))</f>
        <v>0.65621095642839744</v>
      </c>
      <c r="J138" s="117">
        <f>IF('LA Data'!J141="","",IF(J$5="Yes",('LA Data'!J$5-'LA Data'!J141)/'LA Data'!J$6, ('LA Data'!J141-'LA Data'!J$5)/'LA Data'!J$6))</f>
        <v>2.9353758771953516E-2</v>
      </c>
      <c r="K138" s="117">
        <f>IF('LA Data'!K141="","",IF(K$5="Yes",('LA Data'!K$5-'LA Data'!K141)/'LA Data'!K$6, ('LA Data'!K141-'LA Data'!K$5)/'LA Data'!K$6))</f>
        <v>0.39220111756563103</v>
      </c>
      <c r="L138" s="117">
        <f>IF('LA Data'!L141="","",IF(L$5="Yes",('LA Data'!L$5-'LA Data'!L141)/'LA Data'!L$6, ('LA Data'!L141-'LA Data'!L$5)/'LA Data'!L$6))</f>
        <v>-0.84274005726210843</v>
      </c>
      <c r="M138" s="117">
        <f>IF('LA Data'!M141="","",IF(M$5="Yes",('LA Data'!M$5-'LA Data'!M141)/'LA Data'!M$6, ('LA Data'!M141-'LA Data'!M$5)/'LA Data'!M$6))</f>
        <v>-0.17271310650594882</v>
      </c>
      <c r="N138" s="117">
        <f>IF('LA Data'!N141="","",IF(N$5="Yes",('LA Data'!N$5-'LA Data'!N141)/'LA Data'!N$6, ('LA Data'!N141-'LA Data'!N$5)/'LA Data'!N$6))</f>
        <v>0.18892920327287774</v>
      </c>
      <c r="O138" s="117">
        <f>IF('LA Data'!O141="","",IF(O$5="Yes",('LA Data'!O$5-'LA Data'!O141)/'LA Data'!O$6, ('LA Data'!O141-'LA Data'!O$5)/'LA Data'!O$6))</f>
        <v>-9.3645886450266627E-2</v>
      </c>
      <c r="P138" s="117">
        <f>IF('LA Data'!P141="","",IF(P$5="Yes",('LA Data'!P$5-'LA Data'!P141)/'LA Data'!P$6, ('LA Data'!P141-'LA Data'!P$5)/'LA Data'!P$6))</f>
        <v>-0.76367022639111981</v>
      </c>
      <c r="Q138" s="117">
        <f>IF('LA Data'!R141="","",IF(Q$5="Yes",('LA Data'!R$5-'LA Data'!R141)/'LA Data'!R$6,('LA Data'!R141-'LA Data'!R$5)/'LA Data'!R$6))</f>
        <v>0.5155330872872782</v>
      </c>
      <c r="R138" s="117">
        <f>IF('LA Data'!S141="","",IF(R$5="Yes",('LA Data'!S$5-'LA Data'!S141)/'LA Data'!S$6,('LA Data'!S141-'LA Data'!S$5)/'LA Data'!S$6))</f>
        <v>0.16653216429107917</v>
      </c>
      <c r="S138" s="117">
        <f>IF('LA Data'!T141="","",IF(S$5="Yes",('LA Data'!T$5-'LA Data'!T141)/'LA Data'!T$6,('LA Data'!T141-'LA Data'!T$5)/'LA Data'!T$6))</f>
        <v>-0.94037421409539812</v>
      </c>
      <c r="T138" s="117">
        <f>IF('LA Data'!U141="","",IF(T$5="Yes",('LA Data'!U$5-'LA Data'!U141)/'LA Data'!U$6,('LA Data'!U141-'LA Data'!U$5)/'LA Data'!U$6))</f>
        <v>0.24318799136374569</v>
      </c>
      <c r="U138" s="117">
        <f>IF('LA Data'!V141="","",IF(U$5="Yes",('LA Data'!V$5-'LA Data'!V141)/'LA Data'!V$6,('LA Data'!V141-'LA Data'!V$5)/'LA Data'!V$6))</f>
        <v>-0.16542637646499708</v>
      </c>
      <c r="V138" s="117">
        <f>IF('LA Data'!W141="","",IF(V$5="Yes",('LA Data'!W$5-'LA Data'!W141)/'LA Data'!W$6,('LA Data'!W141-'LA Data'!W$5)/'LA Data'!W$6))</f>
        <v>0.42194790841959701</v>
      </c>
      <c r="W138" s="178">
        <f>IF('LA Data'!X141="","",IF(W$5="Yes",('LA Data'!X$5-'LA Data'!X141)/'LA Data'!X$6,('LA Data'!X141-'LA Data'!X$5)/'LA Data'!X$6))</f>
        <v>9.2715207625391014E-3</v>
      </c>
      <c r="X138" s="117">
        <f>IF('LA Data'!Y141="","",IF(X$5="Yes",('LA Data'!Y$5-'LA Data'!Y141)/'LA Data'!Y$6,('LA Data'!Y141-'LA Data'!Y$5)/'LA Data'!Y$6))</f>
        <v>0.96356813252308648</v>
      </c>
      <c r="Y138" s="117">
        <f>IF('LA Data'!Z141="","",IF(Y$5="Yes",('LA Data'!Z$5-'LA Data'!Z141)/'LA Data'!Z$6, ('LA Data'!Z141-'LA Data'!Z$5)/'LA Data'!Z$6))</f>
        <v>0.41123117437079854</v>
      </c>
      <c r="Z138" s="117">
        <f>IF('LA Data'!AA141="","",IF(Z$5="Yes",('LA Data'!AA$5-'LA Data'!AA141)/'LA Data'!AA$6, ('LA Data'!AA141-'LA Data'!AA$5)/'LA Data'!AA$6))</f>
        <v>0.25500903654020191</v>
      </c>
    </row>
    <row r="139" spans="1:26" s="108" customFormat="1" ht="14.25" customHeight="1" x14ac:dyDescent="0.25">
      <c r="A139" s="108" t="s">
        <v>350</v>
      </c>
      <c r="B139" s="108" t="s">
        <v>351</v>
      </c>
      <c r="C139" s="117">
        <f>IF('LA Data'!C142="","",IF(C$5="Yes",('LA Data'!C$5-'LA Data'!C142)/'LA Data'!C$6, ('LA Data'!C142-'LA Data'!C$5)/'LA Data'!C$6))</f>
        <v>0.92051729541982408</v>
      </c>
      <c r="D139" s="117">
        <f>IF('LA Data'!D142="","",IF(D$5="Yes",('LA Data'!D$5-'LA Data'!D142)/'LA Data'!D$6, ('LA Data'!D142-'LA Data'!D$5)/'LA Data'!D$6))</f>
        <v>1.4011996455674154</v>
      </c>
      <c r="E139" s="117">
        <f>IF('LA Data'!E142="","",IF(E$5="Yes",('LA Data'!E$5-'LA Data'!E142)/'LA Data'!E$6, ('LA Data'!E142-'LA Data'!E$5)/'LA Data'!E$6))</f>
        <v>1.299869343700744</v>
      </c>
      <c r="F139" s="117">
        <f>IF('LA Data'!F142="","",IF(F$5="Yes",('LA Data'!F$5-'LA Data'!F142)/'LA Data'!F$6, ('LA Data'!F142-'LA Data'!F$5)/'LA Data'!F$6))</f>
        <v>0.46768745655040561</v>
      </c>
      <c r="G139" s="117">
        <f>IF('LA Data'!G142="","",IF(G$5="Yes",('LA Data'!G$5-'LA Data'!G142)/'LA Data'!G$6, ('LA Data'!G142-'LA Data'!G$5)/'LA Data'!G$6))</f>
        <v>0.16646370564997409</v>
      </c>
      <c r="H139" s="117">
        <f>IF('LA Data'!H142="","",IF(H$5="Yes",('LA Data'!H$5-'LA Data'!H142)/'LA Data'!H$6, ('LA Data'!H142-'LA Data'!H$5)/'LA Data'!H$6))</f>
        <v>-2.8009066643962743E-2</v>
      </c>
      <c r="I139" s="117">
        <f>IF('LA Data'!I142="","",IF(I$5="Yes",('LA Data'!I$5-'LA Data'!I142)/'LA Data'!I$6, ('LA Data'!I142-'LA Data'!I$5)/'LA Data'!I$6))</f>
        <v>0.78128530392273621</v>
      </c>
      <c r="J139" s="117">
        <f>IF('LA Data'!J142="","",IF(J$5="Yes",('LA Data'!J$5-'LA Data'!J142)/'LA Data'!J$6, ('LA Data'!J142-'LA Data'!J$5)/'LA Data'!J$6))</f>
        <v>0.46291407233343423</v>
      </c>
      <c r="K139" s="117">
        <f>IF('LA Data'!K142="","",IF(K$5="Yes",('LA Data'!K$5-'LA Data'!K142)/'LA Data'!K$6, ('LA Data'!K142-'LA Data'!K$5)/'LA Data'!K$6))</f>
        <v>0.74606699493440831</v>
      </c>
      <c r="L139" s="117">
        <f>IF('LA Data'!L142="","",IF(L$5="Yes",('LA Data'!L$5-'LA Data'!L142)/'LA Data'!L$6, ('LA Data'!L142-'LA Data'!L$5)/'LA Data'!L$6))</f>
        <v>1.1484082261796589</v>
      </c>
      <c r="M139" s="117">
        <f>IF('LA Data'!M142="","",IF(M$5="Yes",('LA Data'!M$5-'LA Data'!M142)/'LA Data'!M$6, ('LA Data'!M142-'LA Data'!M$5)/'LA Data'!M$6))</f>
        <v>0.7885216443111811</v>
      </c>
      <c r="N139" s="117">
        <f>IF('LA Data'!N142="","",IF(N$5="Yes",('LA Data'!N$5-'LA Data'!N142)/'LA Data'!N$6, ('LA Data'!N142-'LA Data'!N$5)/'LA Data'!N$6))</f>
        <v>0.82230752032825571</v>
      </c>
      <c r="O139" s="117">
        <f>IF('LA Data'!O142="","",IF(O$5="Yes",('LA Data'!O$5-'LA Data'!O142)/'LA Data'!O$6, ('LA Data'!O142-'LA Data'!O$5)/'LA Data'!O$6))</f>
        <v>0.60075529005688633</v>
      </c>
      <c r="P139" s="117">
        <f>IF('LA Data'!P142="","",IF(P$5="Yes",('LA Data'!P$5-'LA Data'!P142)/'LA Data'!P$6, ('LA Data'!P142-'LA Data'!P$5)/'LA Data'!P$6))</f>
        <v>-0.48185249271932362</v>
      </c>
      <c r="Q139" s="117">
        <f>IF('LA Data'!R142="","",IF(Q$5="Yes",('LA Data'!R$5-'LA Data'!R142)/'LA Data'!R$6,('LA Data'!R142-'LA Data'!R$5)/'LA Data'!R$6))</f>
        <v>1.0152004900571678</v>
      </c>
      <c r="R139" s="117">
        <f>IF('LA Data'!S142="","",IF(R$5="Yes",('LA Data'!S$5-'LA Data'!S142)/'LA Data'!S$6,('LA Data'!S142-'LA Data'!S$5)/'LA Data'!S$6))</f>
        <v>0.4715715232516986</v>
      </c>
      <c r="S139" s="117">
        <f>IF('LA Data'!T142="","",IF(S$5="Yes",('LA Data'!T$5-'LA Data'!T142)/'LA Data'!T$6,('LA Data'!T142-'LA Data'!T$5)/'LA Data'!T$6))</f>
        <v>-1.2776212313347919</v>
      </c>
      <c r="T139" s="117">
        <f>IF('LA Data'!U142="","",IF(T$5="Yes",('LA Data'!U$5-'LA Data'!U142)/'LA Data'!U$6,('LA Data'!U142-'LA Data'!U$5)/'LA Data'!U$6))</f>
        <v>1.9971904068633957</v>
      </c>
      <c r="U139" s="117">
        <f>IF('LA Data'!V142="","",IF(U$5="Yes",('LA Data'!V$5-'LA Data'!V142)/'LA Data'!V$6,('LA Data'!V142-'LA Data'!V$5)/'LA Data'!V$6))</f>
        <v>1.3726646078330063</v>
      </c>
      <c r="V139" s="117">
        <f>IF('LA Data'!W142="","",IF(V$5="Yes",('LA Data'!W$5-'LA Data'!W142)/'LA Data'!W$6,('LA Data'!W142-'LA Data'!W$5)/'LA Data'!W$6))</f>
        <v>-0.53702461071584495</v>
      </c>
      <c r="W139" s="178">
        <f>IF('LA Data'!X142="","",IF(W$5="Yes",('LA Data'!X$5-'LA Data'!X142)/'LA Data'!X$6,('LA Data'!X142-'LA Data'!X$5)/'LA Data'!X$6))</f>
        <v>1.917643654682573</v>
      </c>
      <c r="X139" s="117">
        <f>IF('LA Data'!Y142="","",IF(X$5="Yes",('LA Data'!Y$5-'LA Data'!Y142)/'LA Data'!Y$6,('LA Data'!Y142-'LA Data'!Y$5)/'LA Data'!Y$6))</f>
        <v>0.35381292077259663</v>
      </c>
      <c r="Y139" s="117">
        <f>IF('LA Data'!Z142="","",IF(Y$5="Yes",('LA Data'!Z$5-'LA Data'!Z142)/'LA Data'!Z$6, ('LA Data'!Z142-'LA Data'!Z$5)/'LA Data'!Z$6))</f>
        <v>1.3535352754554644</v>
      </c>
      <c r="Z139" s="117">
        <f>IF('LA Data'!AA142="","",IF(Z$5="Yes",('LA Data'!AA$5-'LA Data'!AA142)/'LA Data'!AA$6, ('LA Data'!AA142-'LA Data'!AA$5)/'LA Data'!AA$6))</f>
        <v>2.0445461350679706</v>
      </c>
    </row>
    <row r="140" spans="1:26" s="108" customFormat="1" ht="14.25" customHeight="1" x14ac:dyDescent="0.25">
      <c r="A140" s="108" t="s">
        <v>352</v>
      </c>
      <c r="B140" s="108" t="s">
        <v>353</v>
      </c>
      <c r="C140" s="117">
        <f>IF('LA Data'!C143="","",IF(C$5="Yes",('LA Data'!C$5-'LA Data'!C143)/'LA Data'!C$6, ('LA Data'!C143-'LA Data'!C$5)/'LA Data'!C$6))</f>
        <v>1.6136005909116102</v>
      </c>
      <c r="D140" s="117">
        <f>IF('LA Data'!D143="","",IF(D$5="Yes",('LA Data'!D$5-'LA Data'!D143)/'LA Data'!D$6, ('LA Data'!D143-'LA Data'!D$5)/'LA Data'!D$6))</f>
        <v>1.5392942229886464</v>
      </c>
      <c r="E140" s="117">
        <f>IF('LA Data'!E143="","",IF(E$5="Yes",('LA Data'!E$5-'LA Data'!E143)/'LA Data'!E$6, ('LA Data'!E143-'LA Data'!E$5)/'LA Data'!E$6))</f>
        <v>1.8620039445597814</v>
      </c>
      <c r="F140" s="117">
        <f>IF('LA Data'!F143="","",IF(F$5="Yes",('LA Data'!F$5-'LA Data'!F143)/'LA Data'!F$6, ('LA Data'!F143-'LA Data'!F$5)/'LA Data'!F$6))</f>
        <v>1.1700449443027843</v>
      </c>
      <c r="G140" s="117">
        <f>IF('LA Data'!G143="","",IF(G$5="Yes",('LA Data'!G$5-'LA Data'!G143)/'LA Data'!G$6, ('LA Data'!G143-'LA Data'!G$5)/'LA Data'!G$6))</f>
        <v>0.50602573235039372</v>
      </c>
      <c r="H140" s="117">
        <f>IF('LA Data'!H143="","",IF(H$5="Yes",('LA Data'!H$5-'LA Data'!H143)/'LA Data'!H$6, ('LA Data'!H143-'LA Data'!H$5)/'LA Data'!H$6))</f>
        <v>0.52718683366110997</v>
      </c>
      <c r="I140" s="117">
        <f>IF('LA Data'!I143="","",IF(I$5="Yes",('LA Data'!I$5-'LA Data'!I143)/'LA Data'!I$6, ('LA Data'!I143-'LA Data'!I$5)/'LA Data'!I$6))</f>
        <v>1.1212684509920503</v>
      </c>
      <c r="J140" s="117">
        <f>IF('LA Data'!J143="","",IF(J$5="Yes",('LA Data'!J$5-'LA Data'!J143)/'LA Data'!J$6, ('LA Data'!J143-'LA Data'!J$5)/'LA Data'!J$6))</f>
        <v>0.20614534294265449</v>
      </c>
      <c r="K140" s="117">
        <f>IF('LA Data'!K143="","",IF(K$5="Yes",('LA Data'!K$5-'LA Data'!K143)/'LA Data'!K$6, ('LA Data'!K143-'LA Data'!K$5)/'LA Data'!K$6))</f>
        <v>0.21435521418684367</v>
      </c>
      <c r="L140" s="117">
        <f>IF('LA Data'!L143="","",IF(L$5="Yes",('LA Data'!L$5-'LA Data'!L143)/'LA Data'!L$6, ('LA Data'!L143-'LA Data'!L$5)/'LA Data'!L$6))</f>
        <v>0.82551931535126355</v>
      </c>
      <c r="M140" s="117">
        <f>IF('LA Data'!M143="","",IF(M$5="Yes",('LA Data'!M$5-'LA Data'!M143)/'LA Data'!M$6, ('LA Data'!M143-'LA Data'!M$5)/'LA Data'!M$6))</f>
        <v>0.32282123277568486</v>
      </c>
      <c r="N140" s="117">
        <f>IF('LA Data'!N143="","",IF(N$5="Yes",('LA Data'!N$5-'LA Data'!N143)/'LA Data'!N$6, ('LA Data'!N143-'LA Data'!N$5)/'LA Data'!N$6))</f>
        <v>1.0162019464109651</v>
      </c>
      <c r="O140" s="117">
        <f>IF('LA Data'!O143="","",IF(O$5="Yes",('LA Data'!O$5-'LA Data'!O143)/'LA Data'!O$6, ('LA Data'!O143-'LA Data'!O$5)/'LA Data'!O$6))</f>
        <v>0.83835906208954325</v>
      </c>
      <c r="P140" s="117">
        <f>IF('LA Data'!P143="","",IF(P$5="Yes",('LA Data'!P$5-'LA Data'!P143)/'LA Data'!P$6, ('LA Data'!P143-'LA Data'!P$5)/'LA Data'!P$6))</f>
        <v>-0.31422057755844512</v>
      </c>
      <c r="Q140" s="117">
        <f>IF('LA Data'!R143="","",IF(Q$5="Yes",('LA Data'!R$5-'LA Data'!R143)/'LA Data'!R$6,('LA Data'!R143-'LA Data'!R$5)/'LA Data'!R$6))</f>
        <v>0.85241707119644139</v>
      </c>
      <c r="R140" s="117">
        <f>IF('LA Data'!S143="","",IF(R$5="Yes",('LA Data'!S$5-'LA Data'!S143)/'LA Data'!S$6,('LA Data'!S143-'LA Data'!S$5)/'LA Data'!S$6))</f>
        <v>0.44799177404517582</v>
      </c>
      <c r="S140" s="117">
        <f>IF('LA Data'!T143="","",IF(S$5="Yes",('LA Data'!T$5-'LA Data'!T143)/'LA Data'!T$6,('LA Data'!T143-'LA Data'!T$5)/'LA Data'!T$6))</f>
        <v>-1.0914137986257334E-2</v>
      </c>
      <c r="T140" s="117">
        <f>IF('LA Data'!U143="","",IF(T$5="Yes",('LA Data'!U$5-'LA Data'!U143)/'LA Data'!U$6,('LA Data'!U143-'LA Data'!U$5)/'LA Data'!U$6))</f>
        <v>1.546198099985129</v>
      </c>
      <c r="U140" s="117">
        <f>IF('LA Data'!V143="","",IF(U$5="Yes",('LA Data'!V$5-'LA Data'!V143)/'LA Data'!V$6,('LA Data'!V143-'LA Data'!V$5)/'LA Data'!V$6))</f>
        <v>1.7434210899095095</v>
      </c>
      <c r="V140" s="117">
        <f>IF('LA Data'!W143="","",IF(V$5="Yes",('LA Data'!W$5-'LA Data'!W143)/'LA Data'!W$6,('LA Data'!W143-'LA Data'!W$5)/'LA Data'!W$6))</f>
        <v>-0.21010216101058107</v>
      </c>
      <c r="W140" s="178">
        <f>IF('LA Data'!X143="","",IF(W$5="Yes",('LA Data'!X$5-'LA Data'!X143)/'LA Data'!X$6,('LA Data'!X143-'LA Data'!X$5)/'LA Data'!X$6))</f>
        <v>-6.3364336171682648E-2</v>
      </c>
      <c r="X140" s="117">
        <f>IF('LA Data'!Y143="","",IF(X$5="Yes",('LA Data'!Y$5-'LA Data'!Y143)/'LA Data'!Y$6,('LA Data'!Y143-'LA Data'!Y$5)/'LA Data'!Y$6))</f>
        <v>0.71757831696463026</v>
      </c>
      <c r="Y140" s="117">
        <f>IF('LA Data'!Z143="","",IF(Y$5="Yes",('LA Data'!Z$5-'LA Data'!Z143)/'LA Data'!Z$6, ('LA Data'!Z143-'LA Data'!Z$5)/'LA Data'!Z$6))</f>
        <v>0.48371610522346531</v>
      </c>
      <c r="Z140" s="117">
        <f>IF('LA Data'!AA143="","",IF(Z$5="Yes",('LA Data'!AA$5-'LA Data'!AA143)/'LA Data'!AA$6, ('LA Data'!AA143-'LA Data'!AA$5)/'LA Data'!AA$6))</f>
        <v>1.2243416315760749</v>
      </c>
    </row>
    <row r="141" spans="1:26" s="108" customFormat="1" ht="14.25" customHeight="1" x14ac:dyDescent="0.25">
      <c r="A141" s="108" t="s">
        <v>355</v>
      </c>
      <c r="B141" s="108" t="s">
        <v>356</v>
      </c>
      <c r="C141" s="117">
        <f>IF('LA Data'!C144="","",IF(C$5="Yes",('LA Data'!C$5-'LA Data'!C144)/'LA Data'!C$6, ('LA Data'!C144-'LA Data'!C$5)/'LA Data'!C$6))</f>
        <v>0.38145251003732744</v>
      </c>
      <c r="D141" s="117">
        <f>IF('LA Data'!D144="","",IF(D$5="Yes",('LA Data'!D$5-'LA Data'!D144)/'LA Data'!D$6, ('LA Data'!D144-'LA Data'!D$5)/'LA Data'!D$6))</f>
        <v>1.1250104907249474</v>
      </c>
      <c r="E141" s="117">
        <f>IF('LA Data'!E144="","",IF(E$5="Yes",('LA Data'!E$5-'LA Data'!E144)/'LA Data'!E$6, ('LA Data'!E144-'LA Data'!E$5)/'LA Data'!E$6))</f>
        <v>1.0589545147611628</v>
      </c>
      <c r="F141" s="117">
        <f>IF('LA Data'!F144="","",IF(F$5="Yes",('LA Data'!F$5-'LA Data'!F144)/'LA Data'!F$6, ('LA Data'!F144-'LA Data'!F$5)/'LA Data'!F$6))</f>
        <v>0.30242687119690459</v>
      </c>
      <c r="G141" s="117">
        <f>IF('LA Data'!G144="","",IF(G$5="Yes",('LA Data'!G$5-'LA Data'!G144)/'LA Data'!G$6, ('LA Data'!G144-'LA Data'!G$5)/'LA Data'!G$6))</f>
        <v>0.25332193152315774</v>
      </c>
      <c r="H141" s="117">
        <f>IF('LA Data'!H144="","",IF(H$5="Yes",('LA Data'!H$5-'LA Data'!H144)/'LA Data'!H$6, ('LA Data'!H144-'LA Data'!H$5)/'LA Data'!H$6))</f>
        <v>-0.52202011262969861</v>
      </c>
      <c r="I141" s="117">
        <f>IF('LA Data'!I144="","",IF(I$5="Yes",('LA Data'!I$5-'LA Data'!I144)/'LA Data'!I$6, ('LA Data'!I144-'LA Data'!I$5)/'LA Data'!I$6))</f>
        <v>0.70727409695167121</v>
      </c>
      <c r="J141" s="117">
        <f>IF('LA Data'!J144="","",IF(J$5="Yes",('LA Data'!J$5-'LA Data'!J144)/'LA Data'!J$6, ('LA Data'!J144-'LA Data'!J$5)/'LA Data'!J$6))</f>
        <v>-0.35369467359789869</v>
      </c>
      <c r="K141" s="117">
        <f>IF('LA Data'!K144="","",IF(K$5="Yes",('LA Data'!K$5-'LA Data'!K144)/'LA Data'!K$6, ('LA Data'!K144-'LA Data'!K$5)/'LA Data'!K$6))</f>
        <v>1.6282900941605576</v>
      </c>
      <c r="L141" s="117">
        <f>IF('LA Data'!L144="","",IF(L$5="Yes",('LA Data'!L$5-'LA Data'!L144)/'LA Data'!L$6, ('LA Data'!L144-'LA Data'!L$5)/'LA Data'!L$6))</f>
        <v>-0.25077705407671846</v>
      </c>
      <c r="M141" s="117">
        <f>IF('LA Data'!M144="","",IF(M$5="Yes",('LA Data'!M$5-'LA Data'!M144)/'LA Data'!M$6, ('LA Data'!M144-'LA Data'!M$5)/'LA Data'!M$6))</f>
        <v>0.41590182144072857</v>
      </c>
      <c r="N141" s="117">
        <f>IF('LA Data'!N144="","",IF(N$5="Yes",('LA Data'!N$5-'LA Data'!N144)/'LA Data'!N$6, ('LA Data'!N144-'LA Data'!N$5)/'LA Data'!N$6))</f>
        <v>0.53342323364951216</v>
      </c>
      <c r="O141" s="117">
        <f>IF('LA Data'!O144="","",IF(O$5="Yes",('LA Data'!O$5-'LA Data'!O144)/'LA Data'!O$6, ('LA Data'!O144-'LA Data'!O$5)/'LA Data'!O$6))</f>
        <v>0.25368650166628937</v>
      </c>
      <c r="P141" s="117">
        <f>IF('LA Data'!P144="","",IF(P$5="Yes",('LA Data'!P$5-'LA Data'!P144)/'LA Data'!P$6, ('LA Data'!P144-'LA Data'!P$5)/'LA Data'!P$6))</f>
        <v>-0.54670349943759111</v>
      </c>
      <c r="Q141" s="117">
        <f>IF('LA Data'!R144="","",IF(Q$5="Yes",('LA Data'!R$5-'LA Data'!R144)/'LA Data'!R$6,('LA Data'!R144-'LA Data'!R$5)/'LA Data'!R$6))</f>
        <v>0.76391057260874817</v>
      </c>
      <c r="R141" s="117">
        <f>IF('LA Data'!S144="","",IF(R$5="Yes",('LA Data'!S$5-'LA Data'!S144)/'LA Data'!S$6,('LA Data'!S144-'LA Data'!S$5)/'LA Data'!S$6))</f>
        <v>-0.51678089456592236</v>
      </c>
      <c r="S141" s="117">
        <f>IF('LA Data'!T144="","",IF(S$5="Yes",('LA Data'!T$5-'LA Data'!T144)/'LA Data'!T$6,('LA Data'!T144-'LA Data'!T$5)/'LA Data'!T$6))</f>
        <v>-6.1233953124317411E-2</v>
      </c>
      <c r="T141" s="117">
        <f>IF('LA Data'!U144="","",IF(T$5="Yes",('LA Data'!U$5-'LA Data'!U144)/'LA Data'!U$6,('LA Data'!U144-'LA Data'!U$5)/'LA Data'!U$6))</f>
        <v>1.141116335661583</v>
      </c>
      <c r="U141" s="117">
        <f>IF('LA Data'!V144="","",IF(U$5="Yes",('LA Data'!V$5-'LA Data'!V144)/'LA Data'!V$6,('LA Data'!V144-'LA Data'!V$5)/'LA Data'!V$6))</f>
        <v>0.5640951687114546</v>
      </c>
      <c r="V141" s="117">
        <f>IF('LA Data'!W144="","",IF(V$5="Yes",('LA Data'!W$5-'LA Data'!W144)/'LA Data'!W$6,('LA Data'!W144-'LA Data'!W$5)/'LA Data'!W$6))</f>
        <v>-0.58061427067654592</v>
      </c>
      <c r="W141" s="178">
        <f>IF('LA Data'!X144="","",IF(W$5="Yes",('LA Data'!X$5-'LA Data'!X144)/'LA Data'!X$6,('LA Data'!X144-'LA Data'!X$5)/'LA Data'!X$6))</f>
        <v>-3.5716728907744022E-2</v>
      </c>
      <c r="X141" s="117">
        <f>IF('LA Data'!Y144="","",IF(X$5="Yes",('LA Data'!Y$5-'LA Data'!Y144)/'LA Data'!Y$6,('LA Data'!Y144-'LA Data'!Y$5)/'LA Data'!Y$6))</f>
        <v>7.4589894674588819E-2</v>
      </c>
      <c r="Y141" s="117">
        <f>IF('LA Data'!Z144="","",IF(Y$5="Yes",('LA Data'!Z$5-'LA Data'!Z144)/'LA Data'!Z$6, ('LA Data'!Z144-'LA Data'!Z$5)/'LA Data'!Z$6))</f>
        <v>-0.16864827245053529</v>
      </c>
      <c r="Z141" s="117">
        <f>IF('LA Data'!AA144="","",IF(Z$5="Yes",('LA Data'!AA$5-'LA Data'!AA144)/'LA Data'!AA$6, ('LA Data'!AA144-'LA Data'!AA$5)/'LA Data'!AA$6))</f>
        <v>0.88880342560211911</v>
      </c>
    </row>
    <row r="142" spans="1:26" s="108" customFormat="1" ht="14.25" customHeight="1" x14ac:dyDescent="0.25">
      <c r="A142" s="108" t="s">
        <v>357</v>
      </c>
      <c r="B142" s="108" t="s">
        <v>358</v>
      </c>
      <c r="C142" s="117">
        <f>IF('LA Data'!C145="","",IF(C$5="Yes",('LA Data'!C$5-'LA Data'!C145)/'LA Data'!C$6, ('LA Data'!C145-'LA Data'!C$5)/'LA Data'!C$6))</f>
        <v>0.45846176509196884</v>
      </c>
      <c r="D142" s="117">
        <f>IF('LA Data'!D145="","",IF(D$5="Yes",('LA Data'!D$5-'LA Data'!D145)/'LA Data'!D$6, ('LA Data'!D145-'LA Data'!D$5)/'LA Data'!D$6))</f>
        <v>0.15834844877630622</v>
      </c>
      <c r="E142" s="117">
        <f>IF('LA Data'!E145="","",IF(E$5="Yes",('LA Data'!E$5-'LA Data'!E145)/'LA Data'!E$6, ('LA Data'!E145-'LA Data'!E$5)/'LA Data'!E$6))</f>
        <v>0.17560014198267673</v>
      </c>
      <c r="F142" s="117">
        <f>IF('LA Data'!F145="","",IF(F$5="Yes",('LA Data'!F$5-'LA Data'!F145)/'LA Data'!F$6, ('LA Data'!F145-'LA Data'!F$5)/'LA Data'!F$6))</f>
        <v>0.71557833458065723</v>
      </c>
      <c r="G142" s="117">
        <f>IF('LA Data'!G145="","",IF(G$5="Yes",('LA Data'!G$5-'LA Data'!G145)/'LA Data'!G$6, ('LA Data'!G145-'LA Data'!G$5)/'LA Data'!G$6))</f>
        <v>0.9834259012100578</v>
      </c>
      <c r="H142" s="117">
        <f>IF('LA Data'!H145="","",IF(H$5="Yes",('LA Data'!H$5-'LA Data'!H145)/'LA Data'!H$6, ('LA Data'!H145-'LA Data'!H$5)/'LA Data'!H$6))</f>
        <v>0.37762385643606933</v>
      </c>
      <c r="I142" s="117">
        <f>IF('LA Data'!I145="","",IF(I$5="Yes",('LA Data'!I$5-'LA Data'!I145)/'LA Data'!I$6, ('LA Data'!I145-'LA Data'!I$5)/'LA Data'!I$6))</f>
        <v>0.74565368831877366</v>
      </c>
      <c r="J142" s="117">
        <f>IF('LA Data'!J145="","",IF(J$5="Yes",('LA Data'!J$5-'LA Data'!J145)/'LA Data'!J$6, ('LA Data'!J145-'LA Data'!J$5)/'LA Data'!J$6))</f>
        <v>-0.20636835345564727</v>
      </c>
      <c r="K142" s="117">
        <f>IF('LA Data'!K145="","",IF(K$5="Yes",('LA Data'!K$5-'LA Data'!K145)/'LA Data'!K$6, ('LA Data'!K145-'LA Data'!K$5)/'LA Data'!K$6))</f>
        <v>0.68217500016322474</v>
      </c>
      <c r="L142" s="117">
        <f>IF('LA Data'!L145="","",IF(L$5="Yes",('LA Data'!L$5-'LA Data'!L145)/'LA Data'!L$6, ('LA Data'!L145-'LA Data'!L$5)/'LA Data'!L$6))</f>
        <v>0.66407485993706683</v>
      </c>
      <c r="M142" s="117">
        <f>IF('LA Data'!M145="","",IF(M$5="Yes",('LA Data'!M$5-'LA Data'!M145)/'LA Data'!M$6, ('LA Data'!M145-'LA Data'!M$5)/'LA Data'!M$6))</f>
        <v>0.18894955826484275</v>
      </c>
      <c r="N142" s="117">
        <f>IF('LA Data'!N145="","",IF(N$5="Yes",('LA Data'!N$5-'LA Data'!N145)/'LA Data'!N$6, ('LA Data'!N145-'LA Data'!N$5)/'LA Data'!N$6))</f>
        <v>0.54124706096393238</v>
      </c>
      <c r="O142" s="117">
        <f>IF('LA Data'!O145="","",IF(O$5="Yes",('LA Data'!O$5-'LA Data'!O145)/'LA Data'!O$6, ('LA Data'!O145-'LA Data'!O$5)/'LA Data'!O$6))</f>
        <v>0.64870951956832901</v>
      </c>
      <c r="P142" s="117">
        <f>IF('LA Data'!P145="","",IF(P$5="Yes",('LA Data'!P$5-'LA Data'!P145)/'LA Data'!P$6, ('LA Data'!P145-'LA Data'!P$5)/'LA Data'!P$6))</f>
        <v>-1.018171850997704</v>
      </c>
      <c r="Q142" s="117">
        <f>IF('LA Data'!R145="","",IF(Q$5="Yes",('LA Data'!R$5-'LA Data'!R145)/'LA Data'!R$6,('LA Data'!R145-'LA Data'!R$5)/'LA Data'!R$6))</f>
        <v>0.82489765695835604</v>
      </c>
      <c r="R142" s="117">
        <f>IF('LA Data'!S145="","",IF(R$5="Yes",('LA Data'!S$5-'LA Data'!S145)/'LA Data'!S$6,('LA Data'!S145-'LA Data'!S$5)/'LA Data'!S$6))</f>
        <v>0.33530661299275494</v>
      </c>
      <c r="S142" s="117">
        <f>IF('LA Data'!T145="","",IF(S$5="Yes",('LA Data'!T$5-'LA Data'!T145)/'LA Data'!T$6,('LA Data'!T145-'LA Data'!T$5)/'LA Data'!T$6))</f>
        <v>0.24384024357269959</v>
      </c>
      <c r="T142" s="117">
        <f>IF('LA Data'!U145="","",IF(T$5="Yes",('LA Data'!U$5-'LA Data'!U145)/'LA Data'!U$6,('LA Data'!U145-'LA Data'!U$5)/'LA Data'!U$6))</f>
        <v>0.45063571096919841</v>
      </c>
      <c r="U142" s="117">
        <f>IF('LA Data'!V145="","",IF(U$5="Yes",('LA Data'!V$5-'LA Data'!V145)/'LA Data'!V$6,('LA Data'!V145-'LA Data'!V$5)/'LA Data'!V$6))</f>
        <v>-0.54843047960472335</v>
      </c>
      <c r="V142" s="117">
        <f>IF('LA Data'!W145="","",IF(V$5="Yes",('LA Data'!W$5-'LA Data'!W145)/'LA Data'!W$6,('LA Data'!W145-'LA Data'!W$5)/'LA Data'!W$6))</f>
        <v>-1.1690746801460214</v>
      </c>
      <c r="W142" s="178">
        <f>IF('LA Data'!X145="","",IF(W$5="Yes",('LA Data'!X$5-'LA Data'!X145)/'LA Data'!X$6,('LA Data'!X145-'LA Data'!X$5)/'LA Data'!X$6))</f>
        <v>-9.3751957886253109E-2</v>
      </c>
      <c r="X142" s="117">
        <f>IF('LA Data'!Y145="","",IF(X$5="Yes",('LA Data'!Y$5-'LA Data'!Y145)/'LA Data'!Y$6,('LA Data'!Y145-'LA Data'!Y$5)/'LA Data'!Y$6))</f>
        <v>0.84392895181182848</v>
      </c>
      <c r="Y142" s="117">
        <f>IF('LA Data'!Z145="","",IF(Y$5="Yes",('LA Data'!Z$5-'LA Data'!Z145)/'LA Data'!Z$6, ('LA Data'!Z145-'LA Data'!Z$5)/'LA Data'!Z$6))</f>
        <v>0.48371610522346531</v>
      </c>
      <c r="Z142" s="117">
        <f>IF('LA Data'!AA145="","",IF(Z$5="Yes",('LA Data'!AA$5-'LA Data'!AA145)/'LA Data'!AA$6, ('LA Data'!AA145-'LA Data'!AA$5)/'LA Data'!AA$6))</f>
        <v>0.47870117385617134</v>
      </c>
    </row>
    <row r="143" spans="1:26" s="108" customFormat="1" ht="14.25" customHeight="1" x14ac:dyDescent="0.25">
      <c r="A143" s="108" t="s">
        <v>359</v>
      </c>
      <c r="B143" s="108" t="s">
        <v>360</v>
      </c>
      <c r="C143" s="117">
        <f>IF('LA Data'!C146="","",IF(C$5="Yes",('LA Data'!C$5-'LA Data'!C146)/'LA Data'!C$6, ('LA Data'!C146-'LA Data'!C$5)/'LA Data'!C$6))</f>
        <v>0.30444325498267921</v>
      </c>
      <c r="D143" s="117">
        <f>IF('LA Data'!D146="","",IF(D$5="Yes",('LA Data'!D$5-'LA Data'!D146)/'LA Data'!D$6, ('LA Data'!D146-'LA Data'!D$5)/'LA Data'!D$6))</f>
        <v>0.71072675846124223</v>
      </c>
      <c r="E143" s="117">
        <f>IF('LA Data'!E146="","",IF(E$5="Yes",('LA Data'!E$5-'LA Data'!E146)/'LA Data'!E$6, ('LA Data'!E146-'LA Data'!E$5)/'LA Data'!E$6))</f>
        <v>0.41651497092226514</v>
      </c>
      <c r="F143" s="117">
        <f>IF('LA Data'!F146="","",IF(F$5="Yes",('LA Data'!F$5-'LA Data'!F146)/'LA Data'!F$6, ('LA Data'!F146-'LA Data'!F$5)/'LA Data'!F$6))</f>
        <v>0.13716628584340351</v>
      </c>
      <c r="G143" s="117">
        <f>IF('LA Data'!G146="","",IF(G$5="Yes",('LA Data'!G$5-'LA Data'!G146)/'LA Data'!G$6, ('LA Data'!G146-'LA Data'!G$5)/'LA Data'!G$6))</f>
        <v>0.36648610660477532</v>
      </c>
      <c r="H143" s="117">
        <f>IF('LA Data'!H146="","",IF(H$5="Yes",('LA Data'!H$5-'LA Data'!H146)/'LA Data'!H$6, ('LA Data'!H146-'LA Data'!H$5)/'LA Data'!H$6))</f>
        <v>-8.0129498101172883E-2</v>
      </c>
      <c r="I143" s="117">
        <f>IF('LA Data'!I146="","",IF(I$5="Yes",('LA Data'!I$5-'LA Data'!I146)/'LA Data'!I$6, ('LA Data'!I146-'LA Data'!I$5)/'LA Data'!I$6))</f>
        <v>0.90753707854406263</v>
      </c>
      <c r="J143" s="117">
        <f>IF('LA Data'!J146="","",IF(J$5="Yes",('LA Data'!J$5-'LA Data'!J146)/'LA Data'!J$6, ('LA Data'!J146-'LA Data'!J$5)/'LA Data'!J$6))</f>
        <v>0.60182174561041368</v>
      </c>
      <c r="K143" s="117">
        <f>IF('LA Data'!K146="","",IF(K$5="Yes",('LA Data'!K$5-'LA Data'!K146)/'LA Data'!K$6, ('LA Data'!K146-'LA Data'!K$5)/'LA Data'!K$6))</f>
        <v>-0.61666165606815226</v>
      </c>
      <c r="L143" s="117">
        <f>IF('LA Data'!L146="","",IF(L$5="Yes",('LA Data'!L$5-'LA Data'!L146)/'LA Data'!L$6, ('LA Data'!L146-'LA Data'!L$5)/'LA Data'!L$6))</f>
        <v>0.23355631216587364</v>
      </c>
      <c r="M143" s="117">
        <f>IF('LA Data'!M146="","",IF(M$5="Yes",('LA Data'!M$5-'LA Data'!M146)/'LA Data'!M$6, ('LA Data'!M146-'LA Data'!M$5)/'LA Data'!M$6))</f>
        <v>0.94130897248261947</v>
      </c>
      <c r="N143" s="117">
        <f>IF('LA Data'!N146="","",IF(N$5="Yes",('LA Data'!N$5-'LA Data'!N146)/'LA Data'!N$6, ('LA Data'!N146-'LA Data'!N$5)/'LA Data'!N$6))</f>
        <v>0.89974331386028916</v>
      </c>
      <c r="O143" s="117">
        <f>IF('LA Data'!O146="","",IF(O$5="Yes",('LA Data'!O$5-'LA Data'!O146)/'LA Data'!O$6, ('LA Data'!O146-'LA Data'!O$5)/'LA Data'!O$6))</f>
        <v>0.84418336079645562</v>
      </c>
      <c r="P143" s="117">
        <f>IF('LA Data'!P146="","",IF(P$5="Yes",('LA Data'!P$5-'LA Data'!P146)/'LA Data'!P$6, ('LA Data'!P146-'LA Data'!P$5)/'LA Data'!P$6))</f>
        <v>-0.37675800855309904</v>
      </c>
      <c r="Q143" s="117">
        <f>IF('LA Data'!R146="","",IF(Q$5="Yes",('LA Data'!R$5-'LA Data'!R146)/'LA Data'!R$6,('LA Data'!R146-'LA Data'!R$5)/'LA Data'!R$6))</f>
        <v>0.86155786796130907</v>
      </c>
      <c r="R143" s="117">
        <f>IF('LA Data'!S146="","",IF(R$5="Yes",('LA Data'!S$5-'LA Data'!S146)/'LA Data'!S$6,('LA Data'!S146-'LA Data'!S$5)/'LA Data'!S$6))</f>
        <v>-0.59513010460966165</v>
      </c>
      <c r="S143" s="117">
        <f>IF('LA Data'!T146="","",IF(S$5="Yes",('LA Data'!T$5-'LA Data'!T146)/'LA Data'!T$6,('LA Data'!T146-'LA Data'!T$5)/'LA Data'!T$6))</f>
        <v>-0.33056515137341225</v>
      </c>
      <c r="T143" s="117">
        <f>IF('LA Data'!U146="","",IF(T$5="Yes",('LA Data'!U$5-'LA Data'!U146)/'LA Data'!U$6,('LA Data'!U146-'LA Data'!U$5)/'LA Data'!U$6))</f>
        <v>0.97270390701449538</v>
      </c>
      <c r="U143" s="117">
        <f>IF('LA Data'!V146="","",IF(U$5="Yes",('LA Data'!V$5-'LA Data'!V146)/'LA Data'!V$6,('LA Data'!V146-'LA Data'!V$5)/'LA Data'!V$6))</f>
        <v>1.6115714932211762</v>
      </c>
      <c r="V143" s="117">
        <f>IF('LA Data'!W146="","",IF(V$5="Yes",('LA Data'!W$5-'LA Data'!W146)/'LA Data'!W$6,('LA Data'!W146-'LA Data'!W$5)/'LA Data'!W$6))</f>
        <v>0.63989620822310622</v>
      </c>
      <c r="W143" s="178">
        <f>IF('LA Data'!X146="","",IF(W$5="Yes",('LA Data'!X$5-'LA Data'!X146)/'LA Data'!X$6,('LA Data'!X146-'LA Data'!X$5)/'LA Data'!X$6))</f>
        <v>0.92647840903862189</v>
      </c>
      <c r="X143" s="117">
        <f>IF('LA Data'!Y146="","",IF(X$5="Yes",('LA Data'!Y$5-'LA Data'!Y146)/'LA Data'!Y$6,('LA Data'!Y146-'LA Data'!Y$5)/'LA Data'!Y$6))</f>
        <v>0.44467873992419615</v>
      </c>
      <c r="Y143" s="117">
        <f>IF('LA Data'!Z146="","",IF(Y$5="Yes",('LA Data'!Z$5-'LA Data'!Z146)/'LA Data'!Z$6, ('LA Data'!Z146-'LA Data'!Z$5)/'LA Data'!Z$6))</f>
        <v>0.62868596692879875</v>
      </c>
      <c r="Z143" s="117">
        <f>IF('LA Data'!AA146="","",IF(Z$5="Yes",('LA Data'!AA$5-'LA Data'!AA146)/'LA Data'!AA$6, ('LA Data'!AA146-'LA Data'!AA$5)/'LA Data'!AA$6))</f>
        <v>0.40413712808418262</v>
      </c>
    </row>
    <row r="144" spans="1:26" s="108" customFormat="1" ht="14.25" customHeight="1" x14ac:dyDescent="0.25">
      <c r="A144" s="108" t="s">
        <v>361</v>
      </c>
      <c r="B144" s="108" t="s">
        <v>362</v>
      </c>
      <c r="C144" s="117">
        <f>IF('LA Data'!C147="","",IF(C$5="Yes",('LA Data'!C$5-'LA Data'!C147)/'LA Data'!C$6, ('LA Data'!C147-'LA Data'!C$5)/'LA Data'!C$6))</f>
        <v>1.6136005909116102</v>
      </c>
      <c r="D144" s="117">
        <f>IF('LA Data'!D147="","",IF(D$5="Yes",('LA Data'!D$5-'LA Data'!D147)/'LA Data'!D$6, ('LA Data'!D147-'LA Data'!D$5)/'LA Data'!D$6))</f>
        <v>1.6773888004098834</v>
      </c>
      <c r="E144" s="117">
        <f>IF('LA Data'!E147="","",IF(E$5="Yes",('LA Data'!E$5-'LA Data'!E147)/'LA Data'!E$6, ('LA Data'!E147-'LA Data'!E$5)/'LA Data'!E$6))</f>
        <v>1.3801742866806117</v>
      </c>
      <c r="F144" s="117">
        <f>IF('LA Data'!F147="","",IF(F$5="Yes",('LA Data'!F$5-'LA Data'!F147)/'LA Data'!F$6, ('LA Data'!F147-'LA Data'!F$5)/'LA Data'!F$6))</f>
        <v>1.2113600906411603</v>
      </c>
      <c r="G144" s="117">
        <f>IF('LA Data'!G147="","",IF(G$5="Yes",('LA Data'!G$5-'LA Data'!G147)/'LA Data'!G$6, ('LA Data'!G147-'LA Data'!G$5)/'LA Data'!G$6))</f>
        <v>0.90598252365699072</v>
      </c>
      <c r="H144" s="117">
        <f>IF('LA Data'!H147="","",IF(H$5="Yes",('LA Data'!H$5-'LA Data'!H147)/'LA Data'!H$6, ('LA Data'!H147-'LA Data'!H$5)/'LA Data'!H$6))</f>
        <v>1.3089933055192733</v>
      </c>
      <c r="I144" s="117">
        <f>IF('LA Data'!I147="","",IF(I$5="Yes",('LA Data'!I$5-'LA Data'!I147)/'LA Data'!I$6, ('LA Data'!I147-'LA Data'!I$5)/'LA Data'!I$6))</f>
        <v>1.1775537855472333</v>
      </c>
      <c r="J144" s="117">
        <f>IF('LA Data'!J147="","",IF(J$5="Yes",('LA Data'!J$5-'LA Data'!J147)/'LA Data'!J$6, ('LA Data'!J147-'LA Data'!J$5)/'LA Data'!J$6))</f>
        <v>0.99749814827817429</v>
      </c>
      <c r="K144" s="117">
        <f>IF('LA Data'!K147="","",IF(K$5="Yes",('LA Data'!K$5-'LA Data'!K147)/'LA Data'!K$6, ('LA Data'!K147-'LA Data'!K$5)/'LA Data'!K$6))</f>
        <v>1.491709981518873</v>
      </c>
      <c r="L144" s="117">
        <f>IF('LA Data'!L147="","",IF(L$5="Yes",('LA Data'!L$5-'LA Data'!L147)/'LA Data'!L$6, ('LA Data'!L147-'LA Data'!L$5)/'LA Data'!L$6))</f>
        <v>1.4712971370080534</v>
      </c>
      <c r="M144" s="117">
        <f>IF('LA Data'!M147="","",IF(M$5="Yes",('LA Data'!M$5-'LA Data'!M147)/'LA Data'!M$6, ('LA Data'!M147-'LA Data'!M$5)/'LA Data'!M$6))</f>
        <v>0.81948738640169572</v>
      </c>
      <c r="N144" s="117">
        <f>IF('LA Data'!N147="","",IF(N$5="Yes",('LA Data'!N$5-'LA Data'!N147)/'LA Data'!N$6, ('LA Data'!N147-'LA Data'!N$5)/'LA Data'!N$6))</f>
        <v>1.1909596760728156</v>
      </c>
      <c r="O144" s="117">
        <f>IF('LA Data'!O147="","",IF(O$5="Yes",('LA Data'!O$5-'LA Data'!O147)/'LA Data'!O$6, ('LA Data'!O147-'LA Data'!O$5)/'LA Data'!O$6))</f>
        <v>0.76649675584584487</v>
      </c>
      <c r="P144" s="117">
        <f>IF('LA Data'!P147="","",IF(P$5="Yes",('LA Data'!P$5-'LA Data'!P147)/'LA Data'!P$6, ('LA Data'!P147-'LA Data'!P$5)/'LA Data'!P$6))</f>
        <v>-0.55836661075356131</v>
      </c>
      <c r="Q144" s="117">
        <f>IF('LA Data'!R147="","",IF(Q$5="Yes",('LA Data'!R$5-'LA Data'!R147)/'LA Data'!R$6,('LA Data'!R147-'LA Data'!R$5)/'LA Data'!R$6))</f>
        <v>1.022830819955554</v>
      </c>
      <c r="R144" s="117">
        <f>IF('LA Data'!S147="","",IF(R$5="Yes",('LA Data'!S$5-'LA Data'!S147)/'LA Data'!S$6,('LA Data'!S147-'LA Data'!S$5)/'LA Data'!S$6))</f>
        <v>-0.23554137991016913</v>
      </c>
      <c r="S144" s="117">
        <f>IF('LA Data'!T147="","",IF(S$5="Yes",('LA Data'!T$5-'LA Data'!T147)/'LA Data'!T$6,('LA Data'!T147-'LA Data'!T$5)/'LA Data'!T$6))</f>
        <v>1.0858605825113141</v>
      </c>
      <c r="T144" s="117">
        <f>IF('LA Data'!U147="","",IF(T$5="Yes",('LA Data'!U$5-'LA Data'!U147)/'LA Data'!U$6,('LA Data'!U147-'LA Data'!U$5)/'LA Data'!U$6))</f>
        <v>0.52877337908262212</v>
      </c>
      <c r="U144" s="117">
        <f>IF('LA Data'!V147="","",IF(U$5="Yes",('LA Data'!V$5-'LA Data'!V147)/'LA Data'!V$6,('LA Data'!V147-'LA Data'!V$5)/'LA Data'!V$6))</f>
        <v>-0.25860505096041314</v>
      </c>
      <c r="V144" s="117">
        <f>IF('LA Data'!W147="","",IF(V$5="Yes",('LA Data'!W$5-'LA Data'!W147)/'LA Data'!W$6,('LA Data'!W147-'LA Data'!W$5)/'LA Data'!W$6))</f>
        <v>1.3373307675943349</v>
      </c>
      <c r="W144" s="178">
        <f>IF('LA Data'!X147="","",IF(W$5="Yes",('LA Data'!X$5-'LA Data'!X147)/'LA Data'!X$6,('LA Data'!X147-'LA Data'!X$5)/'LA Data'!X$6))</f>
        <v>1.9516520369182979</v>
      </c>
      <c r="X144" s="117">
        <f>IF('LA Data'!Y147="","",IF(X$5="Yes",('LA Data'!Y$5-'LA Data'!Y147)/'LA Data'!Y$6,('LA Data'!Y147-'LA Data'!Y$5)/'LA Data'!Y$6))</f>
        <v>0.9870809758719099</v>
      </c>
      <c r="Y144" s="117">
        <f>IF('LA Data'!Z147="","",IF(Y$5="Yes",('LA Data'!Z$5-'LA Data'!Z147)/'LA Data'!Z$6, ('LA Data'!Z147-'LA Data'!Z$5)/'LA Data'!Z$6))</f>
        <v>1.498505137160798</v>
      </c>
      <c r="Z144" s="117">
        <f>IF('LA Data'!AA147="","",IF(Z$5="Yes",('LA Data'!AA$5-'LA Data'!AA147)/'LA Data'!AA$6, ('LA Data'!AA147-'LA Data'!AA$5)/'LA Data'!AA$6))</f>
        <v>1.6717259062080172</v>
      </c>
    </row>
    <row r="145" spans="1:26" s="108" customFormat="1" ht="14.25" customHeight="1" x14ac:dyDescent="0.25">
      <c r="A145" s="108" t="s">
        <v>363</v>
      </c>
      <c r="B145" s="108" t="s">
        <v>364</v>
      </c>
      <c r="C145" s="117">
        <f>IF('LA Data'!C148="","",IF(C$5="Yes",('LA Data'!C$5-'LA Data'!C148)/'LA Data'!C$6, ('LA Data'!C148-'LA Data'!C$5)/'LA Data'!C$6))</f>
        <v>0.61248027520125159</v>
      </c>
      <c r="D145" s="117">
        <f>IF('LA Data'!D148="","",IF(D$5="Yes",('LA Data'!D$5-'LA Data'!D148)/'LA Data'!D$6, ('LA Data'!D148-'LA Data'!D$5)/'LA Data'!D$6))</f>
        <v>0.57263218104001135</v>
      </c>
      <c r="E145" s="117">
        <f>IF('LA Data'!E148="","",IF(E$5="Yes",('LA Data'!E$5-'LA Data'!E148)/'LA Data'!E$6, ('LA Data'!E148-'LA Data'!E$5)/'LA Data'!E$6))</f>
        <v>0.9786495717812953</v>
      </c>
      <c r="F145" s="117">
        <f>IF('LA Data'!F148="","",IF(F$5="Yes",('LA Data'!F$5-'LA Data'!F148)/'LA Data'!F$6, ('LA Data'!F148-'LA Data'!F$5)/'LA Data'!F$6))</f>
        <v>-0.27598517754034735</v>
      </c>
      <c r="G145" s="117">
        <f>IF('LA Data'!G148="","",IF(G$5="Yes",('LA Data'!G$5-'LA Data'!G148)/'LA Data'!G$6, ('LA Data'!G148-'LA Data'!G$5)/'LA Data'!G$6))</f>
        <v>0.78655730349856667</v>
      </c>
      <c r="H145" s="117">
        <f>IF('LA Data'!H148="","",IF(H$5="Yes",('LA Data'!H$5-'LA Data'!H148)/'LA Data'!H$6, ('LA Data'!H148-'LA Data'!H$5)/'LA Data'!H$6))</f>
        <v>1.433629119873471</v>
      </c>
      <c r="I145" s="117">
        <f>IF('LA Data'!I148="","",IF(I$5="Yes",('LA Data'!I$5-'LA Data'!I148)/'LA Data'!I$6, ('LA Data'!I148-'LA Data'!I$5)/'LA Data'!I$6))</f>
        <v>0.95242607078113495</v>
      </c>
      <c r="J145" s="117">
        <f>IF('LA Data'!J148="","",IF(J$5="Yes",('LA Data'!J$5-'LA Data'!J148)/'LA Data'!J$6, ('LA Data'!J148-'LA Data'!J$5)/'LA Data'!J$6))</f>
        <v>0.34926233965227027</v>
      </c>
      <c r="K145" s="117">
        <f>IF('LA Data'!K148="","",IF(K$5="Yes",('LA Data'!K$5-'LA Data'!K148)/'LA Data'!K$6, ('LA Data'!K148-'LA Data'!K$5)/'LA Data'!K$6))</f>
        <v>0.1387441581364996</v>
      </c>
      <c r="L145" s="117">
        <f>IF('LA Data'!L148="","",IF(L$5="Yes",('LA Data'!L$5-'LA Data'!L148)/'LA Data'!L$6, ('LA Data'!L148-'LA Data'!L$5)/'LA Data'!L$6))</f>
        <v>-3.5517780191121888E-2</v>
      </c>
      <c r="M145" s="117">
        <f>IF('LA Data'!M148="","",IF(M$5="Yes",('LA Data'!M$5-'LA Data'!M148)/'LA Data'!M$6, ('LA Data'!M148-'LA Data'!M$5)/'LA Data'!M$6))</f>
        <v>0.41093840434987444</v>
      </c>
      <c r="N145" s="117">
        <f>IF('LA Data'!N148="","",IF(N$5="Yes",('LA Data'!N$5-'LA Data'!N148)/'LA Data'!N$6, ('LA Data'!N148-'LA Data'!N$5)/'LA Data'!N$6))</f>
        <v>0.79876207069900462</v>
      </c>
      <c r="O145" s="117">
        <f>IF('LA Data'!O148="","",IF(O$5="Yes",('LA Data'!O$5-'LA Data'!O148)/'LA Data'!O$6, ('LA Data'!O148-'LA Data'!O$5)/'LA Data'!O$6))</f>
        <v>1.1058504405110998</v>
      </c>
      <c r="P145" s="117">
        <f>IF('LA Data'!P148="","",IF(P$5="Yes",('LA Data'!P$5-'LA Data'!P148)/'LA Data'!P$6, ('LA Data'!P148-'LA Data'!P$5)/'LA Data'!P$6))</f>
        <v>-0.64532664043083188</v>
      </c>
      <c r="Q145" s="117">
        <f>IF('LA Data'!R148="","",IF(Q$5="Yes",('LA Data'!R$5-'LA Data'!R148)/'LA Data'!R$6,('LA Data'!R148-'LA Data'!R$5)/'LA Data'!R$6))</f>
        <v>0.92744024015465965</v>
      </c>
      <c r="R145" s="117">
        <f>IF('LA Data'!S148="","",IF(R$5="Yes",('LA Data'!S$5-'LA Data'!S148)/'LA Data'!S$6,('LA Data'!S148-'LA Data'!S$5)/'LA Data'!S$6))</f>
        <v>0.12493853913181627</v>
      </c>
      <c r="S145" s="117">
        <f>IF('LA Data'!T148="","",IF(S$5="Yes",('LA Data'!T$5-'LA Data'!T148)/'LA Data'!T$6,('LA Data'!T148-'LA Data'!T$5)/'LA Data'!T$6))</f>
        <v>0.5833404528406404</v>
      </c>
      <c r="T145" s="117">
        <f>IF('LA Data'!U148="","",IF(T$5="Yes",('LA Data'!U$5-'LA Data'!U148)/'LA Data'!U$6,('LA Data'!U148-'LA Data'!U$5)/'LA Data'!U$6))</f>
        <v>0.27588840310932738</v>
      </c>
      <c r="U145" s="117">
        <f>IF('LA Data'!V148="","",IF(U$5="Yes",('LA Data'!V$5-'LA Data'!V148)/'LA Data'!V$6,('LA Data'!V148-'LA Data'!V$5)/'LA Data'!V$6))</f>
        <v>-0.43574298956601626</v>
      </c>
      <c r="V145" s="117">
        <f>IF('LA Data'!W148="","",IF(V$5="Yes",('LA Data'!W$5-'LA Data'!W148)/'LA Data'!W$6,('LA Data'!W148-'LA Data'!W$5)/'LA Data'!W$6))</f>
        <v>0.20399960861608774</v>
      </c>
      <c r="W145" s="178">
        <f>IF('LA Data'!X148="","",IF(W$5="Yes",('LA Data'!X$5-'LA Data'!X148)/'LA Data'!X$6,('LA Data'!X148-'LA Data'!X$5)/'LA Data'!X$6))</f>
        <v>-0.10354573357354463</v>
      </c>
      <c r="X145" s="117">
        <f>IF('LA Data'!Y148="","",IF(X$5="Yes",('LA Data'!Y$5-'LA Data'!Y148)/'LA Data'!Y$6,('LA Data'!Y148-'LA Data'!Y$5)/'LA Data'!Y$6))</f>
        <v>0.69916068532273967</v>
      </c>
      <c r="Y145" s="117">
        <f>IF('LA Data'!Z148="","",IF(Y$5="Yes",('LA Data'!Z$5-'LA Data'!Z148)/'LA Data'!Z$6, ('LA Data'!Z148-'LA Data'!Z$5)/'LA Data'!Z$6))</f>
        <v>0.41123117437079854</v>
      </c>
      <c r="Z145" s="117">
        <f>IF('LA Data'!AA148="","",IF(Z$5="Yes",('LA Data'!AA$5-'LA Data'!AA148)/'LA Data'!AA$6, ('LA Data'!AA148-'LA Data'!AA$5)/'LA Data'!AA$6))</f>
        <v>0.73967533405813846</v>
      </c>
    </row>
    <row r="146" spans="1:26" s="108" customFormat="1" ht="14.25" customHeight="1" x14ac:dyDescent="0.25">
      <c r="A146" s="108" t="s">
        <v>365</v>
      </c>
      <c r="B146" s="108" t="s">
        <v>366</v>
      </c>
      <c r="C146" s="117">
        <f>IF('LA Data'!C149="","",IF(C$5="Yes",('LA Data'!C$5-'LA Data'!C149)/'LA Data'!C$6, ('LA Data'!C149-'LA Data'!C$5)/'LA Data'!C$6))</f>
        <v>0.30444325498267921</v>
      </c>
      <c r="D146" s="117">
        <f>IF('LA Data'!D149="","",IF(D$5="Yes",('LA Data'!D$5-'LA Data'!D149)/'LA Data'!D$6, ('LA Data'!D149-'LA Data'!D$5)/'LA Data'!D$6))</f>
        <v>0.57263218104001135</v>
      </c>
      <c r="E146" s="117">
        <f>IF('LA Data'!E149="","",IF(E$5="Yes",('LA Data'!E$5-'LA Data'!E149)/'LA Data'!E$6, ('LA Data'!E149-'LA Data'!E$5)/'LA Data'!E$6))</f>
        <v>0.81803968582157438</v>
      </c>
      <c r="F146" s="117">
        <f>IF('LA Data'!F149="","",IF(F$5="Yes",('LA Data'!F$5-'LA Data'!F149)/'LA Data'!F$6, ('LA Data'!F149-'LA Data'!F$5)/'LA Data'!F$6))</f>
        <v>0.26111172485853024</v>
      </c>
      <c r="G146" s="117">
        <f>IF('LA Data'!G149="","",IF(G$5="Yes",('LA Data'!G$5-'LA Data'!G149)/'LA Data'!G$6, ('LA Data'!G149-'LA Data'!G$5)/'LA Data'!G$6))</f>
        <v>-8.2836476675844008E-3</v>
      </c>
      <c r="H146" s="117">
        <f>IF('LA Data'!H149="","",IF(H$5="Yes",('LA Data'!H$5-'LA Data'!H149)/'LA Data'!H$6, ('LA Data'!H149-'LA Data'!H$5)/'LA Data'!H$6))</f>
        <v>-0.1662415152913479</v>
      </c>
      <c r="I146" s="117">
        <f>IF('LA Data'!I149="","",IF(I$5="Yes",('LA Data'!I$5-'LA Data'!I149)/'LA Data'!I$6, ('LA Data'!I149-'LA Data'!I$5)/'LA Data'!I$6))</f>
        <v>0.72181955697613109</v>
      </c>
      <c r="J146" s="117">
        <f>IF('LA Data'!J149="","",IF(J$5="Yes",('LA Data'!J$5-'LA Data'!J149)/'LA Data'!J$6, ('LA Data'!J149-'LA Data'!J$5)/'LA Data'!J$6))</f>
        <v>-0.43367181881797678</v>
      </c>
      <c r="K146" s="117">
        <f>IF('LA Data'!K149="","",IF(K$5="Yes",('LA Data'!K$5-'LA Data'!K149)/'LA Data'!K$6, ('LA Data'!K149-'LA Data'!K$5)/'LA Data'!K$6))</f>
        <v>1.4054353627698188</v>
      </c>
      <c r="L146" s="117">
        <f>IF('LA Data'!L149="","",IF(L$5="Yes",('LA Data'!L$5-'LA Data'!L149)/'LA Data'!L$6, ('LA Data'!L149-'LA Data'!L$5)/'LA Data'!L$6))</f>
        <v>0.23355631216587364</v>
      </c>
      <c r="M146" s="117">
        <f>IF('LA Data'!M149="","",IF(M$5="Yes",('LA Data'!M$5-'LA Data'!M149)/'LA Data'!M$6, ('LA Data'!M149-'LA Data'!M$5)/'LA Data'!M$6))</f>
        <v>0.46125846619584515</v>
      </c>
      <c r="N146" s="117">
        <f>IF('LA Data'!N149="","",IF(N$5="Yes",('LA Data'!N$5-'LA Data'!N149)/'LA Data'!N$6, ('LA Data'!N149-'LA Data'!N$5)/'LA Data'!N$6))</f>
        <v>0.4589098615224681</v>
      </c>
      <c r="O146" s="117">
        <f>IF('LA Data'!O149="","",IF(O$5="Yes",('LA Data'!O$5-'LA Data'!O149)/'LA Data'!O$6, ('LA Data'!O149-'LA Data'!O$5)/'LA Data'!O$6))</f>
        <v>0.34653218292088367</v>
      </c>
      <c r="P146" s="117">
        <f>IF('LA Data'!P149="","",IF(P$5="Yes",('LA Data'!P$5-'LA Data'!P149)/'LA Data'!P$6, ('LA Data'!P149-'LA Data'!P$5)/'LA Data'!P$6))</f>
        <v>-1.1265761648236681</v>
      </c>
      <c r="Q146" s="117">
        <f>IF('LA Data'!R149="","",IF(Q$5="Yes",('LA Data'!R$5-'LA Data'!R149)/'LA Data'!R$6,('LA Data'!R149-'LA Data'!R$5)/'LA Data'!R$6))</f>
        <v>0.68372082805509149</v>
      </c>
      <c r="R146" s="117">
        <f>IF('LA Data'!S149="","",IF(R$5="Yes",('LA Data'!S$5-'LA Data'!S149)/'LA Data'!S$6,('LA Data'!S149-'LA Data'!S$5)/'LA Data'!S$6))</f>
        <v>0.22331057443301114</v>
      </c>
      <c r="S146" s="117">
        <f>IF('LA Data'!T149="","",IF(S$5="Yes",('LA Data'!T$5-'LA Data'!T149)/'LA Data'!T$6,('LA Data'!T149-'LA Data'!T$5)/'LA Data'!T$6))</f>
        <v>0.39009218838305615</v>
      </c>
      <c r="T146" s="117">
        <f>IF('LA Data'!U149="","",IF(T$5="Yes",('LA Data'!U$5-'LA Data'!U149)/'LA Data'!U$6,('LA Data'!U149-'LA Data'!U$5)/'LA Data'!U$6))</f>
        <v>0.65235672653663046</v>
      </c>
      <c r="U146" s="117">
        <f>IF('LA Data'!V149="","",IF(U$5="Yes",('LA Data'!V$5-'LA Data'!V149)/'LA Data'!V$6,('LA Data'!V149-'LA Data'!V$5)/'LA Data'!V$6))</f>
        <v>0.26255352669012483</v>
      </c>
      <c r="V146" s="117">
        <f>IF('LA Data'!W149="","",IF(V$5="Yes",('LA Data'!W$5-'LA Data'!W149)/'LA Data'!W$6,('LA Data'!W149-'LA Data'!W$5)/'LA Data'!W$6))</f>
        <v>0.81425484806591308</v>
      </c>
      <c r="W146" s="178">
        <f>IF('LA Data'!X149="","",IF(W$5="Yes",('LA Data'!X$5-'LA Data'!X149)/'LA Data'!X$6,('LA Data'!X149-'LA Data'!X$5)/'LA Data'!X$6))</f>
        <v>0.3785846103984809</v>
      </c>
      <c r="X146" s="117">
        <f>IF('LA Data'!Y149="","",IF(X$5="Yes",('LA Data'!Y$5-'LA Data'!Y149)/'LA Data'!Y$6,('LA Data'!Y149-'LA Data'!Y$5)/'LA Data'!Y$6))</f>
        <v>0.46096419794027949</v>
      </c>
      <c r="Y146" s="117">
        <f>IF('LA Data'!Z149="","",IF(Y$5="Yes",('LA Data'!Z$5-'LA Data'!Z149)/'LA Data'!Z$6, ('LA Data'!Z149-'LA Data'!Z$5)/'LA Data'!Z$6))</f>
        <v>-2.3678410745201838E-2</v>
      </c>
      <c r="Z146" s="117">
        <f>IF('LA Data'!AA149="","",IF(Z$5="Yes",('LA Data'!AA$5-'LA Data'!AA149)/'LA Data'!AA$6, ('LA Data'!AA149-'LA Data'!AA$5)/'LA Data'!AA$6))</f>
        <v>0.66511128828614974</v>
      </c>
    </row>
    <row r="147" spans="1:26" s="108" customFormat="1" ht="14.25" customHeight="1" x14ac:dyDescent="0.25">
      <c r="A147" s="108" t="s">
        <v>367</v>
      </c>
      <c r="B147" s="108" t="s">
        <v>368</v>
      </c>
      <c r="C147" s="117">
        <f>IF('LA Data'!C150="","",IF(C$5="Yes",('LA Data'!C$5-'LA Data'!C150)/'LA Data'!C$6, ('LA Data'!C150-'LA Data'!C$5)/'LA Data'!C$6))</f>
        <v>0.61248027520125159</v>
      </c>
      <c r="D147" s="117">
        <f>IF('LA Data'!D150="","",IF(D$5="Yes",('LA Data'!D$5-'LA Data'!D150)/'LA Data'!D$6, ('LA Data'!D150-'LA Data'!D$5)/'LA Data'!D$6))</f>
        <v>0.64167946975062673</v>
      </c>
      <c r="E147" s="117">
        <f>IF('LA Data'!E150="","",IF(E$5="Yes",('LA Data'!E$5-'LA Data'!E150)/'LA Data'!E$6, ('LA Data'!E150-'LA Data'!E$5)/'LA Data'!E$6))</f>
        <v>0.81803968582157438</v>
      </c>
      <c r="F147" s="117">
        <f>IF('LA Data'!F150="","",IF(F$5="Yes",('LA Data'!F$5-'LA Data'!F150)/'LA Data'!F$6, ('LA Data'!F150-'LA Data'!F$5)/'LA Data'!F$6))</f>
        <v>0.67426318824228293</v>
      </c>
      <c r="G147" s="117">
        <f>IF('LA Data'!G150="","",IF(G$5="Yes",('LA Data'!G$5-'LA Data'!G150)/'LA Data'!G$6, ('LA Data'!G150-'LA Data'!G$5)/'LA Data'!G$6))</f>
        <v>0.48991500530256299</v>
      </c>
      <c r="H147" s="117">
        <f>IF('LA Data'!H150="","",IF(H$5="Yes",('LA Data'!H$5-'LA Data'!H150)/'LA Data'!H$6, ('LA Data'!H150-'LA Data'!H$5)/'LA Data'!H$6))</f>
        <v>-0.42004535543081045</v>
      </c>
      <c r="I147" s="117">
        <f>IF('LA Data'!I150="","",IF(I$5="Yes",('LA Data'!I$5-'LA Data'!I150)/'LA Data'!I$6, ('LA Data'!I150-'LA Data'!I$5)/'LA Data'!I$6))</f>
        <v>0.29174854565302283</v>
      </c>
      <c r="J147" s="117">
        <f>IF('LA Data'!J150="","",IF(J$5="Yes",('LA Data'!J$5-'LA Data'!J150)/'LA Data'!J$6, ('LA Data'!J150-'LA Data'!J$5)/'LA Data'!J$6))</f>
        <v>8.3071416087745278E-3</v>
      </c>
      <c r="K147" s="117">
        <f>IF('LA Data'!K150="","",IF(K$5="Yes",('LA Data'!K$5-'LA Data'!K150)/'LA Data'!K$6, ('LA Data'!K150-'LA Data'!K$5)/'LA Data'!K$6))</f>
        <v>4.1551184375966197E-3</v>
      </c>
      <c r="L147" s="117">
        <f>IF('LA Data'!L150="","",IF(L$5="Yes",('LA Data'!L$5-'LA Data'!L150)/'LA Data'!L$6, ('LA Data'!L150-'LA Data'!L$5)/'LA Data'!L$6))</f>
        <v>0.34118594910867239</v>
      </c>
      <c r="M147" s="117">
        <f>IF('LA Data'!M150="","",IF(M$5="Yes",('LA Data'!M$5-'LA Data'!M150)/'LA Data'!M$6, ('LA Data'!M150-'LA Data'!M$5)/'LA Data'!M$6))</f>
        <v>-0.77427340197816497</v>
      </c>
      <c r="N147" s="117">
        <f>IF('LA Data'!N150="","",IF(N$5="Yes",('LA Data'!N$5-'LA Data'!N150)/'LA Data'!N$6, ('LA Data'!N150-'LA Data'!N$5)/'LA Data'!N$6))</f>
        <v>-7.0362426542690495E-2</v>
      </c>
      <c r="O147" s="117">
        <f>IF('LA Data'!O150="","",IF(O$5="Yes",('LA Data'!O$5-'LA Data'!O150)/'LA Data'!O$6, ('LA Data'!O150-'LA Data'!O$5)/'LA Data'!O$6))</f>
        <v>-0.14943697765570896</v>
      </c>
      <c r="P147" s="117">
        <f>IF('LA Data'!P150="","",IF(P$5="Yes",('LA Data'!P$5-'LA Data'!P150)/'LA Data'!P$6, ('LA Data'!P150-'LA Data'!P$5)/'LA Data'!P$6))</f>
        <v>-0.57687870280890063</v>
      </c>
      <c r="Q147" s="117">
        <f>IF('LA Data'!R150="","",IF(Q$5="Yes",('LA Data'!R$5-'LA Data'!R150)/'LA Data'!R$6,('LA Data'!R150-'LA Data'!R$5)/'LA Data'!R$6))</f>
        <v>-0.26615909750374722</v>
      </c>
      <c r="R147" s="117">
        <f>IF('LA Data'!S150="","",IF(R$5="Yes",('LA Data'!S$5-'LA Data'!S150)/'LA Data'!S$6,('LA Data'!S150-'LA Data'!S$5)/'LA Data'!S$6))</f>
        <v>5.9272287861979855E-2</v>
      </c>
      <c r="S147" s="117">
        <f>IF('LA Data'!T150="","",IF(S$5="Yes",('LA Data'!T$5-'LA Data'!T150)/'LA Data'!T$6,('LA Data'!T150-'LA Data'!T$5)/'LA Data'!T$6))</f>
        <v>-0.62469593057532069</v>
      </c>
      <c r="T147" s="117">
        <f>IF('LA Data'!U150="","",IF(T$5="Yes",('LA Data'!U$5-'LA Data'!U150)/'LA Data'!U$6,('LA Data'!U150-'LA Data'!U$5)/'LA Data'!U$6))</f>
        <v>0.84926099319346504</v>
      </c>
      <c r="U147" s="117">
        <f>IF('LA Data'!V150="","",IF(U$5="Yes",('LA Data'!V$5-'LA Data'!V150)/'LA Data'!V$6,('LA Data'!V150-'LA Data'!V$5)/'LA Data'!V$6))</f>
        <v>5.1035461110216875E-2</v>
      </c>
      <c r="V147" s="117">
        <f>IF('LA Data'!W150="","",IF(V$5="Yes",('LA Data'!W$5-'LA Data'!W150)/'LA Data'!W$6,('LA Data'!W150-'LA Data'!W$5)/'LA Data'!W$6))</f>
        <v>0.40015307843924575</v>
      </c>
      <c r="W147" s="178">
        <f>IF('LA Data'!X150="","",IF(W$5="Yes",('LA Data'!X$5-'LA Data'!X150)/'LA Data'!X$6,('LA Data'!X150-'LA Data'!X$5)/'LA Data'!X$6))</f>
        <v>-0.2328096266238828</v>
      </c>
      <c r="X147" s="117">
        <f>IF('LA Data'!Y150="","",IF(X$5="Yes",('LA Data'!Y$5-'LA Data'!Y150)/'LA Data'!Y$6,('LA Data'!Y150-'LA Data'!Y$5)/'LA Data'!Y$6))</f>
        <v>0.33252826692049992</v>
      </c>
      <c r="Y147" s="117">
        <f>IF('LA Data'!Z150="","",IF(Y$5="Yes",('LA Data'!Z$5-'LA Data'!Z150)/'LA Data'!Z$6, ('LA Data'!Z150-'LA Data'!Z$5)/'LA Data'!Z$6))</f>
        <v>-0.31361813415586876</v>
      </c>
      <c r="Z147" s="117">
        <f>IF('LA Data'!AA150="","",IF(Z$5="Yes",('LA Data'!AA$5-'LA Data'!AA150)/'LA Data'!AA$6, ('LA Data'!AA150-'LA Data'!AA$5)/'LA Data'!AA$6))</f>
        <v>3.1316899224232475E-2</v>
      </c>
    </row>
    <row r="148" spans="1:26" s="108" customFormat="1" ht="14.25" customHeight="1" x14ac:dyDescent="0.25">
      <c r="A148" s="108" t="s">
        <v>369</v>
      </c>
      <c r="B148" s="108" t="s">
        <v>370</v>
      </c>
      <c r="C148" s="117">
        <f>IF('LA Data'!C151="","",IF(C$5="Yes",('LA Data'!C$5-'LA Data'!C151)/'LA Data'!C$6, ('LA Data'!C151-'LA Data'!C$5)/'LA Data'!C$6))</f>
        <v>1.3825728257476861</v>
      </c>
      <c r="D148" s="117">
        <f>IF('LA Data'!D151="","",IF(D$5="Yes",('LA Data'!D$5-'LA Data'!D151)/'LA Data'!D$6, ('LA Data'!D151-'LA Data'!D$5)/'LA Data'!D$6))</f>
        <v>0.9869159133037102</v>
      </c>
      <c r="E148" s="117">
        <f>IF('LA Data'!E151="","",IF(E$5="Yes",('LA Data'!E$5-'LA Data'!E151)/'LA Data'!E$6, ('LA Data'!E151-'LA Data'!E$5)/'LA Data'!E$6))</f>
        <v>0.73773474284171403</v>
      </c>
      <c r="F148" s="117">
        <f>IF('LA Data'!F151="","",IF(F$5="Yes",('LA Data'!F$5-'LA Data'!F151)/'LA Data'!F$6, ('LA Data'!F151-'LA Data'!F$5)/'LA Data'!F$6))</f>
        <v>-0.15203973852522246</v>
      </c>
      <c r="G148" s="117">
        <f>IF('LA Data'!G151="","",IF(G$5="Yes",('LA Data'!G$5-'LA Data'!G151)/'LA Data'!G$6, ('LA Data'!G151-'LA Data'!G$5)/'LA Data'!G$6))</f>
        <v>0.99043033968349004</v>
      </c>
      <c r="H148" s="117">
        <f>IF('LA Data'!H151="","",IF(H$5="Yes",('LA Data'!H$5-'LA Data'!H151)/'LA Data'!H$6, ('LA Data'!H151-'LA Data'!H$5)/'LA Data'!H$6))</f>
        <v>0.69034644517933497</v>
      </c>
      <c r="I148" s="117">
        <f>IF('LA Data'!I151="","",IF(I$5="Yes",('LA Data'!I$5-'LA Data'!I151)/'LA Data'!I$6, ('LA Data'!I151-'LA Data'!I$5)/'LA Data'!I$6))</f>
        <v>1.0058748456809616</v>
      </c>
      <c r="J148" s="117">
        <f>IF('LA Data'!J151="","",IF(J$5="Yes",('LA Data'!J$5-'LA Data'!J151)/'LA Data'!J$6, ('LA Data'!J151-'LA Data'!J$5)/'LA Data'!J$6))</f>
        <v>0.99328882484553793</v>
      </c>
      <c r="K148" s="117">
        <f>IF('LA Data'!K151="","",IF(K$5="Yes",('LA Data'!K$5-'LA Data'!K151)/'LA Data'!K$6, ('LA Data'!K151-'LA Data'!K$5)/'LA Data'!K$6))</f>
        <v>-0.43325538649745804</v>
      </c>
      <c r="L148" s="117">
        <f>IF('LA Data'!L151="","",IF(L$5="Yes",('LA Data'!L$5-'LA Data'!L151)/'LA Data'!L$6, ('LA Data'!L151-'LA Data'!L$5)/'LA Data'!L$6))</f>
        <v>0.71788967840846574</v>
      </c>
      <c r="M148" s="117">
        <f>IF('LA Data'!M151="","",IF(M$5="Yes",('LA Data'!M$5-'LA Data'!M151)/'LA Data'!M$6, ('LA Data'!M151-'LA Data'!M$5)/'LA Data'!M$6))</f>
        <v>0.55497726762954558</v>
      </c>
      <c r="N148" s="117">
        <f>IF('LA Data'!N151="","",IF(N$5="Yes",('LA Data'!N$5-'LA Data'!N151)/'LA Data'!N$6, ('LA Data'!N151-'LA Data'!N$5)/'LA Data'!N$6))</f>
        <v>0.48345178148751833</v>
      </c>
      <c r="O148" s="117">
        <f>IF('LA Data'!O151="","",IF(O$5="Yes",('LA Data'!O$5-'LA Data'!O151)/'LA Data'!O$6, ('LA Data'!O151-'LA Data'!O$5)/'LA Data'!O$6))</f>
        <v>0.42758700659208732</v>
      </c>
      <c r="P148" s="117">
        <f>IF('LA Data'!P151="","",IF(P$5="Yes",('LA Data'!P$5-'LA Data'!P151)/'LA Data'!P$6, ('LA Data'!P151-'LA Data'!P$5)/'LA Data'!P$6))</f>
        <v>-1.1562659632181895</v>
      </c>
      <c r="Q148" s="117">
        <f>IF('LA Data'!R151="","",IF(Q$5="Yes",('LA Data'!R$5-'LA Data'!R151)/'LA Data'!R$6,('LA Data'!R151-'LA Data'!R$5)/'LA Data'!R$6))</f>
        <v>1.2383539510530672</v>
      </c>
      <c r="R148" s="117">
        <f>IF('LA Data'!S151="","",IF(R$5="Yes",('LA Data'!S$5-'LA Data'!S151)/'LA Data'!S$6,('LA Data'!S151-'LA Data'!S$5)/'LA Data'!S$6))</f>
        <v>0.73280446881805417</v>
      </c>
      <c r="S148" s="117">
        <f>IF('LA Data'!T151="","",IF(S$5="Yes",('LA Data'!T$5-'LA Data'!T151)/'LA Data'!T$6,('LA Data'!T151-'LA Data'!T$5)/'LA Data'!T$6))</f>
        <v>-1.2179941741540166E-2</v>
      </c>
      <c r="T148" s="117">
        <f>IF('LA Data'!U151="","",IF(T$5="Yes",('LA Data'!U$5-'LA Data'!U151)/'LA Data'!U$6,('LA Data'!U151-'LA Data'!U$5)/'LA Data'!U$6))</f>
        <v>0.21366164608538113</v>
      </c>
      <c r="U148" s="117">
        <f>IF('LA Data'!V151="","",IF(U$5="Yes",('LA Data'!V$5-'LA Data'!V151)/'LA Data'!V$6,('LA Data'!V151-'LA Data'!V$5)/'LA Data'!V$6))</f>
        <v>-0.81524362985032439</v>
      </c>
      <c r="V148" s="117">
        <f>IF('LA Data'!W151="","",IF(V$5="Yes",('LA Data'!W$5-'LA Data'!W151)/'LA Data'!W$6,('LA Data'!W151-'LA Data'!W$5)/'LA Data'!W$6))</f>
        <v>-0.99471604030321314</v>
      </c>
      <c r="W148" s="178">
        <f>IF('LA Data'!X151="","",IF(W$5="Yes",('LA Data'!X$5-'LA Data'!X151)/'LA Data'!X$6,('LA Data'!X151-'LA Data'!X$5)/'LA Data'!X$6))</f>
        <v>-0.23042452396814087</v>
      </c>
      <c r="X148" s="117">
        <f>IF('LA Data'!Y151="","",IF(X$5="Yes",('LA Data'!Y$5-'LA Data'!Y151)/'LA Data'!Y$6,('LA Data'!Y151-'LA Data'!Y$5)/'LA Data'!Y$6))</f>
        <v>1.0424030735991916</v>
      </c>
      <c r="Y148" s="117">
        <f>IF('LA Data'!Z151="","",IF(Y$5="Yes",('LA Data'!Z$5-'LA Data'!Z151)/'LA Data'!Z$6, ('LA Data'!Z151-'LA Data'!Z$5)/'LA Data'!Z$6))</f>
        <v>0.62868596692879875</v>
      </c>
      <c r="Z148" s="117">
        <f>IF('LA Data'!AA151="","",IF(Z$5="Yes",('LA Data'!AA$5-'LA Data'!AA151)/'LA Data'!AA$6, ('LA Data'!AA151-'LA Data'!AA$5)/'LA Data'!AA$6))</f>
        <v>1.2616236544620694</v>
      </c>
    </row>
    <row r="149" spans="1:26" s="108" customFormat="1" ht="14.25" customHeight="1" x14ac:dyDescent="0.25">
      <c r="A149" s="108" t="s">
        <v>371</v>
      </c>
      <c r="B149" s="108" t="s">
        <v>372</v>
      </c>
      <c r="C149" s="117">
        <f>IF('LA Data'!C152="","",IF(C$5="Yes",('LA Data'!C$5-'LA Data'!C152)/'LA Data'!C$6, ('LA Data'!C152-'LA Data'!C$5)/'LA Data'!C$6))</f>
        <v>0.76649878531054128</v>
      </c>
      <c r="D149" s="117">
        <f>IF('LA Data'!D152="","",IF(D$5="Yes",('LA Data'!D$5-'LA Data'!D152)/'LA Data'!D$6, ('LA Data'!D152-'LA Data'!D$5)/'LA Data'!D$6))</f>
        <v>0.29644302619754331</v>
      </c>
      <c r="E149" s="117">
        <f>IF('LA Data'!E152="","",IF(E$5="Yes",('LA Data'!E$5-'LA Data'!E152)/'LA Data'!E$6, ('LA Data'!E152-'LA Data'!E$5)/'LA Data'!E$6))</f>
        <v>0.89834462880143484</v>
      </c>
      <c r="F149" s="117">
        <f>IF('LA Data'!F152="","",IF(F$5="Yes",('LA Data'!F$5-'LA Data'!F152)/'LA Data'!F$6, ('LA Data'!F152-'LA Data'!F$5)/'LA Data'!F$6))</f>
        <v>1.0874146516260337</v>
      </c>
      <c r="G149" s="117">
        <f>IF('LA Data'!G152="","",IF(G$5="Yes",('LA Data'!G$5-'LA Data'!G152)/'LA Data'!G$6, ('LA Data'!G152-'LA Data'!G$5)/'LA Data'!G$6))</f>
        <v>0.65686938155061791</v>
      </c>
      <c r="H149" s="117">
        <f>IF('LA Data'!H152="","",IF(H$5="Yes",('LA Data'!H$5-'LA Data'!H152)/'LA Data'!H$6, ('LA Data'!H152-'LA Data'!H$5)/'LA Data'!H$6))</f>
        <v>-1.3672775445227292</v>
      </c>
      <c r="I149" s="117">
        <f>IF('LA Data'!I152="","",IF(I$5="Yes",('LA Data'!I$5-'LA Data'!I152)/'LA Data'!I$6, ('LA Data'!I152-'LA Data'!I$5)/'LA Data'!I$6))</f>
        <v>0.56022316004126094</v>
      </c>
      <c r="J149" s="117">
        <f>IF('LA Data'!J152="","",IF(J$5="Yes",('LA Data'!J$5-'LA Data'!J152)/'LA Data'!J$6, ('LA Data'!J152-'LA Data'!J$5)/'LA Data'!J$6))</f>
        <v>-0.56416084522968557</v>
      </c>
      <c r="K149" s="117">
        <f>IF('LA Data'!K152="","",IF(K$5="Yes",('LA Data'!K$5-'LA Data'!K152)/'LA Data'!K$6, ('LA Data'!K152-'LA Data'!K$5)/'LA Data'!K$6))</f>
        <v>0.3218260242116715</v>
      </c>
      <c r="L149" s="117">
        <f>IF('LA Data'!L152="","",IF(L$5="Yes",('LA Data'!L$5-'LA Data'!L152)/'LA Data'!L$6, ('LA Data'!L152-'LA Data'!L$5)/'LA Data'!L$6))</f>
        <v>0.17974149369447473</v>
      </c>
      <c r="M149" s="117">
        <f>IF('LA Data'!M152="","",IF(M$5="Yes",('LA Data'!M$5-'LA Data'!M152)/'LA Data'!M$6, ('LA Data'!M152-'LA Data'!M$5)/'LA Data'!M$6))</f>
        <v>-0.15762752254394333</v>
      </c>
      <c r="N149" s="117">
        <f>IF('LA Data'!N152="","",IF(N$5="Yes",('LA Data'!N$5-'LA Data'!N152)/'LA Data'!N$6, ('LA Data'!N152-'LA Data'!N$5)/'LA Data'!N$6))</f>
        <v>8.9988351751562209E-2</v>
      </c>
      <c r="O149" s="117">
        <f>IF('LA Data'!O152="","",IF(O$5="Yes",('LA Data'!O$5-'LA Data'!O152)/'LA Data'!O$6, ('LA Data'!O152-'LA Data'!O$5)/'LA Data'!O$6))</f>
        <v>0.29115531985623533</v>
      </c>
      <c r="P149" s="117">
        <f>IF('LA Data'!P152="","",IF(P$5="Yes",('LA Data'!P$5-'LA Data'!P152)/'LA Data'!P$6, ('LA Data'!P152-'LA Data'!P$5)/'LA Data'!P$6))</f>
        <v>-1.1287429730522001</v>
      </c>
      <c r="Q149" s="117">
        <f>IF('LA Data'!R152="","",IF(Q$5="Yes",('LA Data'!R$5-'LA Data'!R152)/'LA Data'!R$6,('LA Data'!R152-'LA Data'!R$5)/'LA Data'!R$6))</f>
        <v>0.76651275293767507</v>
      </c>
      <c r="R149" s="117">
        <f>IF('LA Data'!S152="","",IF(R$5="Yes",('LA Data'!S$5-'LA Data'!S152)/'LA Data'!S$6,('LA Data'!S152-'LA Data'!S$5)/'LA Data'!S$6))</f>
        <v>0.30563687738202955</v>
      </c>
      <c r="S149" s="117">
        <f>IF('LA Data'!T152="","",IF(S$5="Yes",('LA Data'!T$5-'LA Data'!T152)/'LA Data'!T$6,('LA Data'!T152-'LA Data'!T$5)/'LA Data'!T$6))</f>
        <v>-1.4437572026688037</v>
      </c>
      <c r="T149" s="117">
        <f>IF('LA Data'!U152="","",IF(T$5="Yes",('LA Data'!U$5-'LA Data'!U152)/'LA Data'!U$6,('LA Data'!U152-'LA Data'!U$5)/'LA Data'!U$6))</f>
        <v>0.70511431292255666</v>
      </c>
      <c r="U149" s="117">
        <f>IF('LA Data'!V152="","",IF(U$5="Yes",('LA Data'!V$5-'LA Data'!V152)/'LA Data'!V$6,('LA Data'!V152-'LA Data'!V$5)/'LA Data'!V$6))</f>
        <v>0.61934758453880279</v>
      </c>
      <c r="V149" s="117">
        <f>IF('LA Data'!W152="","",IF(V$5="Yes",('LA Data'!W$5-'LA Data'!W152)/'LA Data'!W$6,('LA Data'!W152-'LA Data'!W$5)/'LA Data'!W$6))</f>
        <v>0.33476858849819208</v>
      </c>
      <c r="W149" s="178">
        <f>IF('LA Data'!X152="","",IF(W$5="Yes",('LA Data'!X$5-'LA Data'!X152)/'LA Data'!X$6,('LA Data'!X152-'LA Data'!X$5)/'LA Data'!X$6))</f>
        <v>-0.83832422543328911</v>
      </c>
      <c r="X149" s="117">
        <f>IF('LA Data'!Y152="","",IF(X$5="Yes",('LA Data'!Y$5-'LA Data'!Y152)/'LA Data'!Y$6,('LA Data'!Y152-'LA Data'!Y$5)/'LA Data'!Y$6))</f>
        <v>0.66812724824180814</v>
      </c>
      <c r="Y149" s="117">
        <f>IF('LA Data'!Z152="","",IF(Y$5="Yes",('LA Data'!Z$5-'LA Data'!Z152)/'LA Data'!Z$6, ('LA Data'!Z152-'LA Data'!Z$5)/'LA Data'!Z$6))</f>
        <v>-0.893497580977201</v>
      </c>
      <c r="Z149" s="117">
        <f>IF('LA Data'!AA152="","",IF(Z$5="Yes",('LA Data'!AA$5-'LA Data'!AA152)/'LA Data'!AA$6, ('LA Data'!AA152-'LA Data'!AA$5)/'LA Data'!AA$6))</f>
        <v>-0.19237523809174026</v>
      </c>
    </row>
    <row r="150" spans="1:26" s="108" customFormat="1" ht="14.25" customHeight="1" x14ac:dyDescent="0.25">
      <c r="A150" s="108" t="s">
        <v>373</v>
      </c>
      <c r="B150" s="108" t="s">
        <v>374</v>
      </c>
      <c r="C150" s="117">
        <f>IF('LA Data'!C153="","",IF(C$5="Yes",('LA Data'!C$5-'LA Data'!C153)/'LA Data'!C$6, ('LA Data'!C153-'LA Data'!C$5)/'LA Data'!C$6))</f>
        <v>1.3825728257476861</v>
      </c>
      <c r="D150" s="117">
        <f>IF('LA Data'!D153="","",IF(D$5="Yes",('LA Data'!D$5-'LA Data'!D153)/'LA Data'!D$6, ('LA Data'!D153-'LA Data'!D$5)/'LA Data'!D$6))</f>
        <v>1.3321523568567937</v>
      </c>
      <c r="E150" s="117">
        <f>IF('LA Data'!E153="","",IF(E$5="Yes",('LA Data'!E$5-'LA Data'!E153)/'LA Data'!E$6, ('LA Data'!E153-'LA Data'!E$5)/'LA Data'!E$6))</f>
        <v>1.1392594577410233</v>
      </c>
      <c r="F150" s="117">
        <f>IF('LA Data'!F153="","",IF(F$5="Yes",('LA Data'!F$5-'LA Data'!F153)/'LA Data'!F$6, ('LA Data'!F153-'LA Data'!F$5)/'LA Data'!F$6))</f>
        <v>-6.9409445848471918E-2</v>
      </c>
      <c r="G150" s="117">
        <f>IF('LA Data'!G153="","",IF(G$5="Yes",('LA Data'!G$5-'LA Data'!G153)/'LA Data'!G$6, ('LA Data'!G153-'LA Data'!G$5)/'LA Data'!G$6))</f>
        <v>0.66244078749853819</v>
      </c>
      <c r="H150" s="117">
        <f>IF('LA Data'!H153="","",IF(H$5="Yes",('LA Data'!H$5-'LA Data'!H153)/'LA Data'!H$6, ('LA Data'!H153-'LA Data'!H$5)/'LA Data'!H$6))</f>
        <v>-1.1112075986677363</v>
      </c>
      <c r="I150" s="117">
        <f>IF('LA Data'!I153="","",IF(I$5="Yes",('LA Data'!I$5-'LA Data'!I153)/'LA Data'!I$6, ('LA Data'!I153-'LA Data'!I$5)/'LA Data'!I$6))</f>
        <v>0.54147149708903053</v>
      </c>
      <c r="J150" s="117">
        <f>IF('LA Data'!J153="","",IF(J$5="Yes",('LA Data'!J$5-'LA Data'!J153)/'LA Data'!J$6, ('LA Data'!J153-'LA Data'!J$5)/'LA Data'!J$6))</f>
        <v>-1.3092110928062111</v>
      </c>
      <c r="K150" s="117">
        <f>IF('LA Data'!K153="","",IF(K$5="Yes",('LA Data'!K$5-'LA Data'!K153)/'LA Data'!K$6, ('LA Data'!K153-'LA Data'!K$5)/'LA Data'!K$6))</f>
        <v>2.0863528072515104E-2</v>
      </c>
      <c r="L150" s="117">
        <f>IF('LA Data'!L153="","",IF(L$5="Yes",('LA Data'!L$5-'LA Data'!L153)/'LA Data'!L$6, ('LA Data'!L153-'LA Data'!L$5)/'LA Data'!L$6))</f>
        <v>-1.4885178789188982</v>
      </c>
      <c r="M150" s="117">
        <f>IF('LA Data'!M153="","",IF(M$5="Yes",('LA Data'!M$5-'LA Data'!M153)/'LA Data'!M$6, ('LA Data'!M153-'LA Data'!M$5)/'LA Data'!M$6))</f>
        <v>-5.3679100583943172E-3</v>
      </c>
      <c r="N150" s="117">
        <f>IF('LA Data'!N153="","",IF(N$5="Yes",('LA Data'!N$5-'LA Data'!N153)/'LA Data'!N$6, ('LA Data'!N153-'LA Data'!N$5)/'LA Data'!N$6))</f>
        <v>0.55489479683758425</v>
      </c>
      <c r="O150" s="117">
        <f>IF('LA Data'!O153="","",IF(O$5="Yes",('LA Data'!O$5-'LA Data'!O153)/'LA Data'!O$6, ('LA Data'!O153-'LA Data'!O$5)/'LA Data'!O$6))</f>
        <v>7.6935637519083442E-3</v>
      </c>
      <c r="P150" s="117">
        <f>IF('LA Data'!P153="","",IF(P$5="Yes",('LA Data'!P$5-'LA Data'!P153)/'LA Data'!P$6, ('LA Data'!P153-'LA Data'!P$5)/'LA Data'!P$6))</f>
        <v>-0.70882403073493649</v>
      </c>
      <c r="Q150" s="117">
        <f>IF('LA Data'!R153="","",IF(Q$5="Yes",('LA Data'!R$5-'LA Data'!R153)/'LA Data'!R$6,('LA Data'!R153-'LA Data'!R$5)/'LA Data'!R$6))</f>
        <v>1.0908910390297568</v>
      </c>
      <c r="R150" s="117">
        <f>IF('LA Data'!S153="","",IF(R$5="Yes",('LA Data'!S$5-'LA Data'!S153)/'LA Data'!S$6,('LA Data'!S153-'LA Data'!S$5)/'LA Data'!S$6))</f>
        <v>0.24529669171934268</v>
      </c>
      <c r="S150" s="117">
        <f>IF('LA Data'!T153="","",IF(S$5="Yes",('LA Data'!T$5-'LA Data'!T153)/'LA Data'!T$6,('LA Data'!T153-'LA Data'!T$5)/'LA Data'!T$6))</f>
        <v>-1.5073044986948183</v>
      </c>
      <c r="T150" s="117">
        <f>IF('LA Data'!U153="","",IF(T$5="Yes",('LA Data'!U$5-'LA Data'!U153)/'LA Data'!U$6,('LA Data'!U153-'LA Data'!U$5)/'LA Data'!U$6))</f>
        <v>0.89509371489655909</v>
      </c>
      <c r="U150" s="117">
        <f>IF('LA Data'!V153="","",IF(U$5="Yes",('LA Data'!V$5-'LA Data'!V153)/'LA Data'!V$6,('LA Data'!V153-'LA Data'!V$5)/'LA Data'!V$6))</f>
        <v>1.6197754065345245</v>
      </c>
      <c r="V150" s="117">
        <f>IF('LA Data'!W153="","",IF(V$5="Yes",('LA Data'!W$5-'LA Data'!W153)/'LA Data'!W$6,('LA Data'!W153-'LA Data'!W$5)/'LA Data'!W$6))</f>
        <v>0.48733239836064918</v>
      </c>
      <c r="W150" s="178">
        <f>IF('LA Data'!X153="","",IF(W$5="Yes",('LA Data'!X$5-'LA Data'!X153)/'LA Data'!X$6,('LA Data'!X153-'LA Data'!X$5)/'LA Data'!X$6))</f>
        <v>1.3948936233136837</v>
      </c>
      <c r="X150" s="117">
        <f>IF('LA Data'!Y153="","",IF(X$5="Yes",('LA Data'!Y$5-'LA Data'!Y153)/'LA Data'!Y$6,('LA Data'!Y153-'LA Data'!Y$5)/'LA Data'!Y$6))</f>
        <v>0.57417415769141611</v>
      </c>
      <c r="Y150" s="117">
        <f>IF('LA Data'!Z153="","",IF(Y$5="Yes",('LA Data'!Z$5-'LA Data'!Z153)/'LA Data'!Z$6, ('LA Data'!Z153-'LA Data'!Z$5)/'LA Data'!Z$6))</f>
        <v>-0.24113320330320204</v>
      </c>
      <c r="Z150" s="117">
        <f>IF('LA Data'!AA153="","",IF(Z$5="Yes",('LA Data'!AA$5-'LA Data'!AA153)/'LA Data'!AA$6, ('LA Data'!AA153-'LA Data'!AA$5)/'LA Data'!AA$6))</f>
        <v>0.7023933111721441</v>
      </c>
    </row>
    <row r="151" spans="1:26" s="108" customFormat="1" ht="14.25" customHeight="1" x14ac:dyDescent="0.25">
      <c r="A151" s="108" t="s">
        <v>375</v>
      </c>
      <c r="B151" s="108" t="s">
        <v>376</v>
      </c>
      <c r="C151" s="117">
        <f>IF('LA Data'!C154="","",IF(C$5="Yes",('LA Data'!C$5-'LA Data'!C154)/'LA Data'!C$6, ('LA Data'!C154-'LA Data'!C$5)/'LA Data'!C$6))</f>
        <v>0.30444325498267921</v>
      </c>
      <c r="D151" s="117">
        <f>IF('LA Data'!D154="","",IF(D$5="Yes",('LA Data'!D$5-'LA Data'!D154)/'LA Data'!D$6, ('LA Data'!D154-'LA Data'!D$5)/'LA Data'!D$6))</f>
        <v>2.0253871355075278E-2</v>
      </c>
      <c r="E151" s="117">
        <f>IF('LA Data'!E154="","",IF(E$5="Yes",('LA Data'!E$5-'LA Data'!E154)/'LA Data'!E$6, ('LA Data'!E154-'LA Data'!E$5)/'LA Data'!E$6))</f>
        <v>0.33621002794239757</v>
      </c>
      <c r="F151" s="117">
        <f>IF('LA Data'!F154="","",IF(F$5="Yes",('LA Data'!F$5-'LA Data'!F154)/'LA Data'!F$6, ('LA Data'!F154-'LA Data'!F$5)/'LA Data'!F$6))</f>
        <v>0.75689348091903341</v>
      </c>
      <c r="G151" s="117">
        <f>IF('LA Data'!G154="","",IF(G$5="Yes",('LA Data'!G$5-'LA Data'!G154)/'LA Data'!G$6, ('LA Data'!G154-'LA Data'!G$5)/'LA Data'!G$6))</f>
        <v>0.38761020380006023</v>
      </c>
      <c r="H151" s="117">
        <f>IF('LA Data'!H154="","",IF(H$5="Yes",('LA Data'!H$5-'LA Data'!H154)/'LA Data'!H$6, ('LA Data'!H154-'LA Data'!H$5)/'LA Data'!H$6))</f>
        <v>0.16007770774510371</v>
      </c>
      <c r="I151" s="117">
        <f>IF('LA Data'!I154="","",IF(I$5="Yes",('LA Data'!I$5-'LA Data'!I154)/'LA Data'!I$6, ('LA Data'!I154-'LA Data'!I$5)/'LA Data'!I$6))</f>
        <v>1.0476538134412838</v>
      </c>
      <c r="J151" s="117">
        <f>IF('LA Data'!J154="","",IF(J$5="Yes",('LA Data'!J$5-'LA Data'!J154)/'LA Data'!J$6, ('LA Data'!J154-'LA Data'!J$5)/'LA Data'!J$6))</f>
        <v>-0.54732355149914225</v>
      </c>
      <c r="K151" s="117">
        <f>IF('LA Data'!K154="","",IF(K$5="Yes",('LA Data'!K$5-'LA Data'!K154)/'LA Data'!K$6, ('LA Data'!K154-'LA Data'!K$5)/'LA Data'!K$6))</f>
        <v>-0.26789228928292702</v>
      </c>
      <c r="L151" s="117">
        <f>IF('LA Data'!L154="","",IF(L$5="Yes",('LA Data'!L$5-'LA Data'!L154)/'LA Data'!L$6, ('LA Data'!L154-'LA Data'!L$5)/'LA Data'!L$6))</f>
        <v>-0.14314741713391971</v>
      </c>
      <c r="M151" s="117">
        <f>IF('LA Data'!M154="","",IF(M$5="Yes",('LA Data'!M$5-'LA Data'!M154)/'LA Data'!M$6, ('LA Data'!M154-'LA Data'!M$5)/'LA Data'!M$6))</f>
        <v>4.2087331159848376E-2</v>
      </c>
      <c r="N151" s="117">
        <f>IF('LA Data'!N154="","",IF(N$5="Yes",('LA Data'!N$5-'LA Data'!N154)/'LA Data'!N$6, ('LA Data'!N154-'LA Data'!N$5)/'LA Data'!N$6))</f>
        <v>0.91002203097957057</v>
      </c>
      <c r="O151" s="117">
        <f>IF('LA Data'!O154="","",IF(O$5="Yes",('LA Data'!O$5-'LA Data'!O154)/'LA Data'!O$6, ('LA Data'!O154-'LA Data'!O$5)/'LA Data'!O$6))</f>
        <v>0.38382108383755587</v>
      </c>
      <c r="P151" s="117">
        <f>IF('LA Data'!P154="","",IF(P$5="Yes",('LA Data'!P$5-'LA Data'!P154)/'LA Data'!P$6, ('LA Data'!P154-'LA Data'!P$5)/'LA Data'!P$6))</f>
        <v>-0.94517529656271448</v>
      </c>
      <c r="Q151" s="117">
        <f>IF('LA Data'!R154="","",IF(Q$5="Yes",('LA Data'!R$5-'LA Data'!R154)/'LA Data'!R$6,('LA Data'!R154-'LA Data'!R$5)/'LA Data'!R$6))</f>
        <v>0.32829412659646423</v>
      </c>
      <c r="R151" s="117">
        <f>IF('LA Data'!S154="","",IF(R$5="Yes",('LA Data'!S$5-'LA Data'!S154)/'LA Data'!S$6,('LA Data'!S154-'LA Data'!S$5)/'LA Data'!S$6))</f>
        <v>0.80651725104451422</v>
      </c>
      <c r="S151" s="117">
        <f>IF('LA Data'!T154="","",IF(S$5="Yes",('LA Data'!T$5-'LA Data'!T154)/'LA Data'!T$6,('LA Data'!T154-'LA Data'!T$5)/'LA Data'!T$6))</f>
        <v>-0.24566788031014172</v>
      </c>
      <c r="T151" s="117">
        <f>IF('LA Data'!U154="","",IF(T$5="Yes",('LA Data'!U$5-'LA Data'!U154)/'LA Data'!U$6,('LA Data'!U154-'LA Data'!U$5)/'LA Data'!U$6))</f>
        <v>0.38973639378790337</v>
      </c>
      <c r="U151" s="117">
        <f>IF('LA Data'!V154="","",IF(U$5="Yes",('LA Data'!V$5-'LA Data'!V154)/'LA Data'!V$6,('LA Data'!V154-'LA Data'!V$5)/'LA Data'!V$6))</f>
        <v>-2.605090074511788</v>
      </c>
      <c r="V151" s="117">
        <f>IF('LA Data'!W154="","",IF(V$5="Yes",('LA Data'!W$5-'LA Data'!W154)/'LA Data'!W$6,('LA Data'!W154-'LA Data'!W$5)/'LA Data'!W$6))</f>
        <v>0.44374273839994671</v>
      </c>
      <c r="W151" s="178">
        <f>IF('LA Data'!X154="","",IF(W$5="Yes",('LA Data'!X$5-'LA Data'!X154)/'LA Data'!X$6,('LA Data'!X154-'LA Data'!X$5)/'LA Data'!X$6))</f>
        <v>0.81827694555997088</v>
      </c>
      <c r="X151" s="117">
        <f>IF('LA Data'!Y154="","",IF(X$5="Yes",('LA Data'!Y$5-'LA Data'!Y154)/'LA Data'!Y$6,('LA Data'!Y154-'LA Data'!Y$5)/'LA Data'!Y$6))</f>
        <v>0.71406859468687922</v>
      </c>
      <c r="Y151" s="117">
        <f>IF('LA Data'!Z154="","",IF(Y$5="Yes",('LA Data'!Z$5-'LA Data'!Z154)/'LA Data'!Z$6, ('LA Data'!Z154-'LA Data'!Z$5)/'LA Data'!Z$6))</f>
        <v>4.8806520107464897E-2</v>
      </c>
      <c r="Z151" s="117">
        <f>IF('LA Data'!AA154="","",IF(Z$5="Yes",('LA Data'!AA$5-'LA Data'!AA154)/'LA Data'!AA$6, ('LA Data'!AA154-'LA Data'!AA$5)/'LA Data'!AA$6))</f>
        <v>0.25500903654020191</v>
      </c>
    </row>
    <row r="152" spans="1:26" s="108" customFormat="1" ht="14.25" customHeight="1" x14ac:dyDescent="0.25">
      <c r="A152" s="108" t="s">
        <v>377</v>
      </c>
      <c r="B152" s="108" t="s">
        <v>378</v>
      </c>
      <c r="C152" s="117">
        <f>IF('LA Data'!C155="","",IF(C$5="Yes",('LA Data'!C$5-'LA Data'!C155)/'LA Data'!C$6, ('LA Data'!C155-'LA Data'!C$5)/'LA Data'!C$6))</f>
        <v>1.1515450605837552</v>
      </c>
      <c r="D152" s="117">
        <f>IF('LA Data'!D155="","",IF(D$5="Yes",('LA Data'!D$5-'LA Data'!D155)/'LA Data'!D$6, ('LA Data'!D155-'LA Data'!D$5)/'LA Data'!D$6))</f>
        <v>1.4702469342780309</v>
      </c>
      <c r="E152" s="117">
        <f>IF('LA Data'!E155="","",IF(E$5="Yes",('LA Data'!E$5-'LA Data'!E155)/'LA Data'!E$6, ('LA Data'!E155-'LA Data'!E$5)/'LA Data'!E$6))</f>
        <v>0.89834462880143484</v>
      </c>
      <c r="F152" s="117">
        <f>IF('LA Data'!F155="","",IF(F$5="Yes",('LA Data'!F$5-'LA Data'!F155)/'LA Data'!F$6, ('LA Data'!F155-'LA Data'!F$5)/'LA Data'!F$6))</f>
        <v>1.6245115540249131</v>
      </c>
      <c r="G152" s="117">
        <f>IF('LA Data'!G155="","",IF(G$5="Yes",('LA Data'!G$5-'LA Data'!G155)/'LA Data'!G$6, ('LA Data'!G155-'LA Data'!G$5)/'LA Data'!G$6))</f>
        <v>1.6198383047948157</v>
      </c>
      <c r="H152" s="117">
        <f>IF('LA Data'!H155="","",IF(H$5="Yes",('LA Data'!H$5-'LA Data'!H155)/'LA Data'!H$6, ('LA Data'!H155-'LA Data'!H$5)/'LA Data'!H$6))</f>
        <v>0.39122049072925524</v>
      </c>
      <c r="I152" s="117">
        <f>IF('LA Data'!I155="","",IF(I$5="Yes",('LA Data'!I$5-'LA Data'!I155)/'LA Data'!I$6, ('LA Data'!I155-'LA Data'!I$5)/'LA Data'!I$6))</f>
        <v>0.65099042752182867</v>
      </c>
      <c r="J152" s="117">
        <f>IF('LA Data'!J155="","",IF(J$5="Yes",('LA Data'!J$5-'LA Data'!J155)/'LA Data'!J$6, ('LA Data'!J155-'LA Data'!J$5)/'LA Data'!J$6))</f>
        <v>-0.46734640627906271</v>
      </c>
      <c r="K152" s="117">
        <f>IF('LA Data'!K155="","",IF(K$5="Yes",('LA Data'!K$5-'LA Data'!K155)/'LA Data'!K$6, ('LA Data'!K155-'LA Data'!K$5)/'LA Data'!K$6))</f>
        <v>0.21388124846277348</v>
      </c>
      <c r="L152" s="117">
        <f>IF('LA Data'!L155="","",IF(L$5="Yes",('LA Data'!L$5-'LA Data'!L155)/'LA Data'!L$6, ('LA Data'!L155-'LA Data'!L$5)/'LA Data'!L$6))</f>
        <v>0.50263040452286911</v>
      </c>
      <c r="M152" s="117">
        <f>IF('LA Data'!M155="","",IF(M$5="Yes",('LA Data'!M$5-'LA Data'!M155)/'LA Data'!M$6, ('LA Data'!M155-'LA Data'!M$5)/'LA Data'!M$6))</f>
        <v>0.44049539306660696</v>
      </c>
      <c r="N152" s="117">
        <f>IF('LA Data'!N155="","",IF(N$5="Yes",('LA Data'!N$5-'LA Data'!N155)/'LA Data'!N$6, ('LA Data'!N155-'LA Data'!N$5)/'LA Data'!N$6))</f>
        <v>1.3652135880999017</v>
      </c>
      <c r="O152" s="117">
        <f>IF('LA Data'!O155="","",IF(O$5="Yes",('LA Data'!O$5-'LA Data'!O155)/'LA Data'!O$6, ('LA Data'!O155-'LA Data'!O$5)/'LA Data'!O$6))</f>
        <v>0.79046759441761461</v>
      </c>
      <c r="P152" s="117">
        <f>IF('LA Data'!P155="","",IF(P$5="Yes",('LA Data'!P$5-'LA Data'!P155)/'LA Data'!P$6, ('LA Data'!P155-'LA Data'!P$5)/'LA Data'!P$6))</f>
        <v>-0.69878218313410512</v>
      </c>
      <c r="Q152" s="117">
        <f>IF('LA Data'!R155="","",IF(Q$5="Yes",('LA Data'!R$5-'LA Data'!R155)/'LA Data'!R$6,('LA Data'!R155-'LA Data'!R$5)/'LA Data'!R$6))</f>
        <v>0.80379212031926972</v>
      </c>
      <c r="R152" s="117">
        <f>IF('LA Data'!S155="","",IF(R$5="Yes",('LA Data'!S$5-'LA Data'!S155)/'LA Data'!S$6,('LA Data'!S155-'LA Data'!S$5)/'LA Data'!S$6))</f>
        <v>-6.8133132359825856E-3</v>
      </c>
      <c r="S152" s="117">
        <f>IF('LA Data'!T155="","",IF(S$5="Yes",('LA Data'!T$5-'LA Data'!T155)/'LA Data'!T$6,('LA Data'!T155-'LA Data'!T$5)/'LA Data'!T$6))</f>
        <v>-1.6619602286432216</v>
      </c>
      <c r="T152" s="117">
        <f>IF('LA Data'!U155="","",IF(T$5="Yes",('LA Data'!U$5-'LA Data'!U155)/'LA Data'!U$6,('LA Data'!U155-'LA Data'!U$5)/'LA Data'!U$6))</f>
        <v>1.3092498544751243</v>
      </c>
      <c r="U152" s="117">
        <f>IF('LA Data'!V155="","",IF(U$5="Yes",('LA Data'!V$5-'LA Data'!V155)/'LA Data'!V$6,('LA Data'!V155-'LA Data'!V$5)/'LA Data'!V$6))</f>
        <v>2.2668453474399586</v>
      </c>
      <c r="V152" s="117">
        <f>IF('LA Data'!W155="","",IF(V$5="Yes",('LA Data'!W$5-'LA Data'!W155)/'LA Data'!W$6,('LA Data'!W155-'LA Data'!W$5)/'LA Data'!W$6))</f>
        <v>-0.34087114089268539</v>
      </c>
      <c r="W152" s="178">
        <f>IF('LA Data'!X155="","",IF(W$5="Yes",('LA Data'!X$5-'LA Data'!X155)/'LA Data'!X$6,('LA Data'!X155-'LA Data'!X$5)/'LA Data'!X$6))</f>
        <v>0.98523622662853039</v>
      </c>
      <c r="X152" s="117">
        <f>IF('LA Data'!Y155="","",IF(X$5="Yes",('LA Data'!Y$5-'LA Data'!Y155)/'LA Data'!Y$6,('LA Data'!Y155-'LA Data'!Y$5)/'LA Data'!Y$6))</f>
        <v>0.57716952418984901</v>
      </c>
      <c r="Y152" s="117">
        <f>IF('LA Data'!Z155="","",IF(Y$5="Yes",('LA Data'!Z$5-'LA Data'!Z155)/'LA Data'!Z$6, ('LA Data'!Z155-'LA Data'!Z$5)/'LA Data'!Z$6))</f>
        <v>0.2662613126654651</v>
      </c>
      <c r="Z152" s="117">
        <f>IF('LA Data'!AA155="","",IF(Z$5="Yes",('LA Data'!AA$5-'LA Data'!AA155)/'LA Data'!AA$6, ('LA Data'!AA155-'LA Data'!AA$5)/'LA Data'!AA$6))</f>
        <v>0.96336747137411116</v>
      </c>
    </row>
    <row r="153" spans="1:26" s="108" customFormat="1" ht="14.25" customHeight="1" x14ac:dyDescent="0.25">
      <c r="A153" s="108" t="s">
        <v>379</v>
      </c>
      <c r="B153" s="108" t="s">
        <v>380</v>
      </c>
      <c r="C153" s="117">
        <f>IF('LA Data'!C156="","",IF(C$5="Yes",('LA Data'!C$5-'LA Data'!C156)/'LA Data'!C$6, ('LA Data'!C156-'LA Data'!C$5)/'LA Data'!C$6))</f>
        <v>0.22743399992803781</v>
      </c>
      <c r="D153" s="117">
        <f>IF('LA Data'!D156="","",IF(D$5="Yes",('LA Data'!D$5-'LA Data'!D156)/'LA Data'!D$6, ('LA Data'!D156-'LA Data'!D$5)/'LA Data'!D$6))</f>
        <v>0.64167946975062673</v>
      </c>
      <c r="E153" s="117">
        <f>IF('LA Data'!E156="","",IF(E$5="Yes",('LA Data'!E$5-'LA Data'!E156)/'LA Data'!E$6, ('LA Data'!E156-'LA Data'!E$5)/'LA Data'!E$6))</f>
        <v>0.33621002794239757</v>
      </c>
      <c r="F153" s="117">
        <f>IF('LA Data'!F156="","",IF(F$5="Yes",('LA Data'!F$5-'LA Data'!F156)/'LA Data'!F$6, ('LA Data'!F156-'LA Data'!F$5)/'LA Data'!F$6))</f>
        <v>0.9634692126109089</v>
      </c>
      <c r="G153" s="117">
        <f>IF('LA Data'!G156="","",IF(G$5="Yes",('LA Data'!G$5-'LA Data'!G156)/'LA Data'!G$6, ('LA Data'!G156-'LA Data'!G$5)/'LA Data'!G$6))</f>
        <v>0.24543906236392957</v>
      </c>
      <c r="H153" s="117">
        <f>IF('LA Data'!H156="","",IF(H$5="Yes",('LA Data'!H$5-'LA Data'!H156)/'LA Data'!H$6, ('LA Data'!H156-'LA Data'!H$5)/'LA Data'!H$6))</f>
        <v>0.29377794496142473</v>
      </c>
      <c r="I153" s="117">
        <f>IF('LA Data'!I156="","",IF(I$5="Yes",('LA Data'!I$5-'LA Data'!I156)/'LA Data'!I$6, ('LA Data'!I156-'LA Data'!I$5)/'LA Data'!I$6))</f>
        <v>0.70392376451086547</v>
      </c>
      <c r="J153" s="117">
        <f>IF('LA Data'!J156="","",IF(J$5="Yes",('LA Data'!J$5-'LA Data'!J156)/'LA Data'!J$6, ('LA Data'!J156-'LA Data'!J$5)/'LA Data'!J$6))</f>
        <v>-0.42104384852006982</v>
      </c>
      <c r="K153" s="117">
        <f>IF('LA Data'!K156="","",IF(K$5="Yes",('LA Data'!K$5-'LA Data'!K156)/'LA Data'!K$6, ('LA Data'!K156-'LA Data'!K$5)/'LA Data'!K$6))</f>
        <v>-0.53999774831313885</v>
      </c>
      <c r="L153" s="117">
        <f>IF('LA Data'!L156="","",IF(L$5="Yes",('LA Data'!L$5-'LA Data'!L156)/'LA Data'!L$6, ('LA Data'!L156-'LA Data'!L$5)/'LA Data'!L$6))</f>
        <v>1.6865564108936499</v>
      </c>
      <c r="M153" s="117">
        <f>IF('LA Data'!M156="","",IF(M$5="Yes",('LA Data'!M$5-'LA Data'!M156)/'LA Data'!M$6, ('LA Data'!M156-'LA Data'!M$5)/'LA Data'!M$6))</f>
        <v>0.55682267022949283</v>
      </c>
      <c r="N153" s="117">
        <f>IF('LA Data'!N156="","",IF(N$5="Yes",('LA Data'!N$5-'LA Data'!N156)/'LA Data'!N$6, ('LA Data'!N156-'LA Data'!N$5)/'LA Data'!N$6))</f>
        <v>-0.36960777172700954</v>
      </c>
      <c r="O153" s="117">
        <f>IF('LA Data'!O156="","",IF(O$5="Yes",('LA Data'!O$5-'LA Data'!O156)/'LA Data'!O$6, ('LA Data'!O156-'LA Data'!O$5)/'LA Data'!O$6))</f>
        <v>-0.43196985853522607</v>
      </c>
      <c r="P153" s="117">
        <f>IF('LA Data'!P156="","",IF(P$5="Yes",('LA Data'!P$5-'LA Data'!P156)/'LA Data'!P$6, ('LA Data'!P156-'LA Data'!P$5)/'LA Data'!P$6))</f>
        <v>-0.59993207611172583</v>
      </c>
      <c r="Q153" s="117">
        <f>IF('LA Data'!R156="","",IF(Q$5="Yes",('LA Data'!R$5-'LA Data'!R156)/'LA Data'!R$6,('LA Data'!R156-'LA Data'!R$5)/'LA Data'!R$6))</f>
        <v>0.65527378783578549</v>
      </c>
      <c r="R153" s="117">
        <f>IF('LA Data'!S156="","",IF(R$5="Yes",('LA Data'!S$5-'LA Data'!S156)/'LA Data'!S$6,('LA Data'!S156-'LA Data'!S$5)/'LA Data'!S$6))</f>
        <v>-0.2679566481343032</v>
      </c>
      <c r="S153" s="117">
        <f>IF('LA Data'!T156="","",IF(S$5="Yes",('LA Data'!T$5-'LA Data'!T156)/'LA Data'!T$6,('LA Data'!T156-'LA Data'!T$5)/'LA Data'!T$6))</f>
        <v>-0.43527584245852757</v>
      </c>
      <c r="T153" s="117">
        <f>IF('LA Data'!U156="","",IF(T$5="Yes",('LA Data'!U$5-'LA Data'!U156)/'LA Data'!U$6,('LA Data'!U156-'LA Data'!U$5)/'LA Data'!U$6))</f>
        <v>3.3004218761800368E-2</v>
      </c>
      <c r="U153" s="117">
        <f>IF('LA Data'!V156="","",IF(U$5="Yes",('LA Data'!V$5-'LA Data'!V156)/'LA Data'!V$6,('LA Data'!V156-'LA Data'!V$5)/'LA Data'!V$6))</f>
        <v>-0.33544689290550062</v>
      </c>
      <c r="V153" s="117">
        <f>IF('LA Data'!W156="","",IF(V$5="Yes",('LA Data'!W$5-'LA Data'!W156)/'LA Data'!W$6,('LA Data'!W156-'LA Data'!W$5)/'LA Data'!W$6))</f>
        <v>-1.5613816197923376</v>
      </c>
      <c r="W153" s="178">
        <f>IF('LA Data'!X156="","",IF(W$5="Yes",('LA Data'!X$5-'LA Data'!X156)/'LA Data'!X$6,('LA Data'!X156-'LA Data'!X$5)/'LA Data'!X$6))</f>
        <v>0.47620527222358178</v>
      </c>
      <c r="X153" s="117">
        <f>IF('LA Data'!Y156="","",IF(X$5="Yes",('LA Data'!Y$5-'LA Data'!Y156)/'LA Data'!Y$6,('LA Data'!Y156-'LA Data'!Y$5)/'LA Data'!Y$6))</f>
        <v>0.90001847616682584</v>
      </c>
      <c r="Y153" s="117">
        <f>IF('LA Data'!Z156="","",IF(Y$5="Yes",('LA Data'!Z$5-'LA Data'!Z156)/'LA Data'!Z$6, ('LA Data'!Z156-'LA Data'!Z$5)/'LA Data'!Z$6))</f>
        <v>-0.38610306500853547</v>
      </c>
      <c r="Z153" s="117">
        <f>IF('LA Data'!AA156="","",IF(Z$5="Yes",('LA Data'!AA$5-'LA Data'!AA156)/'LA Data'!AA$6, ('LA Data'!AA156-'LA Data'!AA$5)/'LA Data'!AA$6))</f>
        <v>0.88880342560211911</v>
      </c>
    </row>
    <row r="154" spans="1:26" s="108" customFormat="1" ht="14.25" customHeight="1" x14ac:dyDescent="0.25">
      <c r="A154" s="108" t="s">
        <v>382</v>
      </c>
      <c r="B154" s="108" t="s">
        <v>383</v>
      </c>
      <c r="C154" s="117">
        <f>IF('LA Data'!C157="","",IF(C$5="Yes",('LA Data'!C$5-'LA Data'!C157)/'LA Data'!C$6, ('LA Data'!C157-'LA Data'!C$5)/'LA Data'!C$6))</f>
        <v>0.53547102014661019</v>
      </c>
      <c r="D154" s="117">
        <f>IF('LA Data'!D157="","",IF(D$5="Yes",('LA Data'!D$5-'LA Data'!D157)/'LA Data'!D$6, ('LA Data'!D157-'LA Data'!D$5)/'LA Data'!D$6))</f>
        <v>1.2631050681461782</v>
      </c>
      <c r="E154" s="117">
        <f>IF('LA Data'!E157="","",IF(E$5="Yes",('LA Data'!E$5-'LA Data'!E157)/'LA Data'!E$6, ('LA Data'!E157-'LA Data'!E$5)/'LA Data'!E$6))</f>
        <v>1.1392594577410233</v>
      </c>
      <c r="F154" s="117">
        <f>IF('LA Data'!F157="","",IF(F$5="Yes",('LA Data'!F$5-'LA Data'!F157)/'LA Data'!F$6, ('LA Data'!F157-'LA Data'!F$5)/'LA Data'!F$6))</f>
        <v>1.3220846828278617E-2</v>
      </c>
      <c r="G154" s="117">
        <f>IF('LA Data'!G157="","",IF(G$5="Yes",('LA Data'!G$5-'LA Data'!G157)/'LA Data'!G$6, ('LA Data'!G157-'LA Data'!G$5)/'LA Data'!G$6))</f>
        <v>0.86981853322595148</v>
      </c>
      <c r="H154" s="117">
        <f>IF('LA Data'!H157="","",IF(H$5="Yes",('LA Data'!H$5-'LA Data'!H157)/'LA Data'!H$6, ('LA Data'!H157-'LA Data'!H$5)/'LA Data'!H$6))</f>
        <v>1.5152089256325849</v>
      </c>
      <c r="I154" s="117">
        <f>IF('LA Data'!I157="","",IF(I$5="Yes",('LA Data'!I$5-'LA Data'!I157)/'LA Data'!I$6, ('LA Data'!I157-'LA Data'!I$5)/'LA Data'!I$6))</f>
        <v>1.1755126310361903</v>
      </c>
      <c r="J154" s="117">
        <f>IF('LA Data'!J157="","",IF(J$5="Yes",('LA Data'!J$5-'LA Data'!J157)/'LA Data'!J$6, ('LA Data'!J157-'LA Data'!J$5)/'LA Data'!J$6))</f>
        <v>-0.10955391450502587</v>
      </c>
      <c r="K154" s="117">
        <f>IF('LA Data'!K157="","",IF(K$5="Yes",('LA Data'!K$5-'LA Data'!K157)/'LA Data'!K$6, ('LA Data'!K157-'LA Data'!K$5)/'LA Data'!K$6))</f>
        <v>0.30530942184260851</v>
      </c>
      <c r="L154" s="117">
        <f>IF('LA Data'!L157="","",IF(L$5="Yes",('LA Data'!L$5-'LA Data'!L157)/'LA Data'!L$6, ('LA Data'!L157-'LA Data'!L$5)/'LA Data'!L$6))</f>
        <v>-0.14314741713391971</v>
      </c>
      <c r="M154" s="117">
        <f>IF('LA Data'!M157="","",IF(M$5="Yes",('LA Data'!M$5-'LA Data'!M157)/'LA Data'!M$6, ('LA Data'!M157-'LA Data'!M$5)/'LA Data'!M$6))</f>
        <v>0.82630503060453375</v>
      </c>
      <c r="N154" s="117">
        <f>IF('LA Data'!N157="","",IF(N$5="Yes",('LA Data'!N$5-'LA Data'!N157)/'LA Data'!N$6, ('LA Data'!N157-'LA Data'!N$5)/'LA Data'!N$6))</f>
        <v>1.8271627213630113</v>
      </c>
      <c r="O154" s="117">
        <f>IF('LA Data'!O157="","",IF(O$5="Yes",('LA Data'!O$5-'LA Data'!O157)/'LA Data'!O$6, ('LA Data'!O157-'LA Data'!O$5)/'LA Data'!O$6))</f>
        <v>1.2379009324366006</v>
      </c>
      <c r="P154" s="117">
        <f>IF('LA Data'!P157="","",IF(P$5="Yes",('LA Data'!P$5-'LA Data'!P157)/'LA Data'!P$6, ('LA Data'!P157-'LA Data'!P$5)/'LA Data'!P$6))</f>
        <v>-0.48288146713872759</v>
      </c>
      <c r="Q154" s="117">
        <f>IF('LA Data'!R157="","",IF(Q$5="Yes",('LA Data'!R$5-'LA Data'!R157)/'LA Data'!R$6,('LA Data'!R157-'LA Data'!R$5)/'LA Data'!R$6))</f>
        <v>1.6294800991340446</v>
      </c>
      <c r="R154" s="117">
        <f>IF('LA Data'!S157="","",IF(R$5="Yes",('LA Data'!S$5-'LA Data'!S157)/'LA Data'!S$6,('LA Data'!S157-'LA Data'!S$5)/'LA Data'!S$6))</f>
        <v>1.5982817746303011</v>
      </c>
      <c r="S154" s="117">
        <f>IF('LA Data'!T157="","",IF(S$5="Yes",('LA Data'!T$5-'LA Data'!T157)/'LA Data'!T$6,('LA Data'!T157-'LA Data'!T$5)/'LA Data'!T$6))</f>
        <v>0.40783991459914576</v>
      </c>
      <c r="T154" s="117">
        <f>IF('LA Data'!U157="","",IF(T$5="Yes",('LA Data'!U$5-'LA Data'!U157)/'LA Data'!U$6,('LA Data'!U157-'LA Data'!U$5)/'LA Data'!U$6))</f>
        <v>0.71127769399605745</v>
      </c>
      <c r="U154" s="117">
        <f>IF('LA Data'!V157="","",IF(U$5="Yes",('LA Data'!V$5-'LA Data'!V157)/'LA Data'!V$6,('LA Data'!V157-'LA Data'!V$5)/'LA Data'!V$6))</f>
        <v>0.92208215942120897</v>
      </c>
      <c r="V154" s="117">
        <f>IF('LA Data'!W157="","",IF(V$5="Yes",('LA Data'!W$5-'LA Data'!W157)/'LA Data'!W$6,('LA Data'!W157-'LA Data'!W$5)/'LA Data'!W$6))</f>
        <v>0.48733239836064918</v>
      </c>
      <c r="W154" s="178">
        <f>IF('LA Data'!X157="","",IF(W$5="Yes",('LA Data'!X$5-'LA Data'!X157)/'LA Data'!X$6,('LA Data'!X157-'LA Data'!X$5)/'LA Data'!X$6))</f>
        <v>1.347123537241633</v>
      </c>
      <c r="X154" s="117">
        <f>IF('LA Data'!Y157="","",IF(X$5="Yes",('LA Data'!Y$5-'LA Data'!Y157)/'LA Data'!Y$6,('LA Data'!Y157-'LA Data'!Y$5)/'LA Data'!Y$6))</f>
        <v>0.31264399741523874</v>
      </c>
      <c r="Y154" s="117">
        <f>IF('LA Data'!Z157="","",IF(Y$5="Yes",('LA Data'!Z$5-'LA Data'!Z157)/'LA Data'!Z$6, ('LA Data'!Z157-'LA Data'!Z$5)/'LA Data'!Z$6))</f>
        <v>1.2085654137501309</v>
      </c>
      <c r="Z154" s="117">
        <f>IF('LA Data'!AA157="","",IF(Z$5="Yes",('LA Data'!AA$5-'LA Data'!AA157)/'LA Data'!AA$6, ('LA Data'!AA157-'LA Data'!AA$5)/'LA Data'!AA$6))</f>
        <v>1.8954180435239898</v>
      </c>
    </row>
    <row r="155" spans="1:26" s="108" customFormat="1" ht="14.25" customHeight="1" x14ac:dyDescent="0.25">
      <c r="A155" s="108" t="s">
        <v>384</v>
      </c>
      <c r="B155" s="108" t="s">
        <v>385</v>
      </c>
      <c r="C155" s="117">
        <f>IF('LA Data'!C158="","",IF(C$5="Yes",('LA Data'!C$5-'LA Data'!C158)/'LA Data'!C$6, ('LA Data'!C158-'LA Data'!C$5)/'LA Data'!C$6))</f>
        <v>0.53547102014661019</v>
      </c>
      <c r="D155" s="117">
        <f>IF('LA Data'!D158="","",IF(D$5="Yes",('LA Data'!D$5-'LA Data'!D158)/'LA Data'!D$6, ('LA Data'!D158-'LA Data'!D$5)/'LA Data'!D$6))</f>
        <v>0.9869159133037102</v>
      </c>
      <c r="E155" s="117">
        <f>IF('LA Data'!E158="","",IF(E$5="Yes",('LA Data'!E$5-'LA Data'!E158)/'LA Data'!E$6, ('LA Data'!E158-'LA Data'!E$5)/'LA Data'!E$6))</f>
        <v>0.81803968582157438</v>
      </c>
      <c r="F155" s="117">
        <f>IF('LA Data'!F158="","",IF(F$5="Yes",('LA Data'!F$5-'LA Data'!F158)/'LA Data'!F$6, ('LA Data'!F158-'LA Data'!F$5)/'LA Data'!F$6))</f>
        <v>9.5851139505029145E-2</v>
      </c>
      <c r="G155" s="117">
        <f>IF('LA Data'!G158="","",IF(G$5="Yes",('LA Data'!G$5-'LA Data'!G158)/'LA Data'!G$6, ('LA Data'!G158-'LA Data'!G$5)/'LA Data'!G$6))</f>
        <v>0.89650278762915026</v>
      </c>
      <c r="H155" s="117">
        <f>IF('LA Data'!H158="","",IF(H$5="Yes",('LA Data'!H$5-'LA Data'!H158)/'LA Data'!H$6, ('LA Data'!H158-'LA Data'!H$5)/'LA Data'!H$6))</f>
        <v>-0.85740375852827366</v>
      </c>
      <c r="I155" s="117">
        <f>IF('LA Data'!I158="","",IF(I$5="Yes",('LA Data'!I$5-'LA Data'!I158)/'LA Data'!I$6, ('LA Data'!I158-'LA Data'!I$5)/'LA Data'!I$6))</f>
        <v>0.86288468718787559</v>
      </c>
      <c r="J155" s="117">
        <f>IF('LA Data'!J158="","",IF(J$5="Yes",('LA Data'!J$5-'LA Data'!J158)/'LA Data'!J$6, ('LA Data'!J158-'LA Data'!J$5)/'LA Data'!J$6))</f>
        <v>-2.9576769284946305E-2</v>
      </c>
      <c r="K155" s="117">
        <f>IF('LA Data'!K158="","",IF(K$5="Yes",('LA Data'!K$5-'LA Data'!K158)/'LA Data'!K$6, ('LA Data'!K158-'LA Data'!K$5)/'LA Data'!K$6))</f>
        <v>-0.11844667072954498</v>
      </c>
      <c r="L155" s="117">
        <f>IF('LA Data'!L158="","",IF(L$5="Yes",('LA Data'!L$5-'LA Data'!L158)/'LA Data'!L$6, ('LA Data'!L158-'LA Data'!L$5)/'LA Data'!L$6))</f>
        <v>-8.9332598662520801E-2</v>
      </c>
      <c r="M155" s="117">
        <f>IF('LA Data'!M158="","",IF(M$5="Yes",('LA Data'!M$5-'LA Data'!M158)/'LA Data'!M$6, ('LA Data'!M158-'LA Data'!M$5)/'LA Data'!M$6))</f>
        <v>0.4288962483960036</v>
      </c>
      <c r="N155" s="117">
        <f>IF('LA Data'!N158="","",IF(N$5="Yes",('LA Data'!N$5-'LA Data'!N158)/'LA Data'!N$6, ('LA Data'!N158-'LA Data'!N$5)/'LA Data'!N$6))</f>
        <v>0.96277076040800735</v>
      </c>
      <c r="O155" s="117">
        <f>IF('LA Data'!O158="","",IF(O$5="Yes",('LA Data'!O$5-'LA Data'!O158)/'LA Data'!O$6, ('LA Data'!O158-'LA Data'!O$5)/'LA Data'!O$6))</f>
        <v>0.69811563963386492</v>
      </c>
      <c r="P155" s="117">
        <f>IF('LA Data'!P158="","",IF(P$5="Yes",('LA Data'!P$5-'LA Data'!P158)/'LA Data'!P$6, ('LA Data'!P158-'LA Data'!P$5)/'LA Data'!P$6))</f>
        <v>-0.48147786890061806</v>
      </c>
      <c r="Q155" s="117">
        <f>IF('LA Data'!R158="","",IF(Q$5="Yes",('LA Data'!R$5-'LA Data'!R158)/'LA Data'!R$6,('LA Data'!R158-'LA Data'!R$5)/'LA Data'!R$6))</f>
        <v>0.53708958279859886</v>
      </c>
      <c r="R155" s="117">
        <f>IF('LA Data'!S158="","",IF(R$5="Yes",('LA Data'!S$5-'LA Data'!S158)/'LA Data'!S$6,('LA Data'!S158-'LA Data'!S$5)/'LA Data'!S$6))</f>
        <v>-0.85825309708403785</v>
      </c>
      <c r="S155" s="117">
        <f>IF('LA Data'!T158="","",IF(S$5="Yes",('LA Data'!T$5-'LA Data'!T158)/'LA Data'!T$6,('LA Data'!T158-'LA Data'!T$5)/'LA Data'!T$6))</f>
        <v>-1.12153078296367</v>
      </c>
      <c r="T155" s="117">
        <f>IF('LA Data'!U158="","",IF(T$5="Yes",('LA Data'!U$5-'LA Data'!U158)/'LA Data'!U$6,('LA Data'!U158-'LA Data'!U$5)/'LA Data'!U$6))</f>
        <v>1.5025717276339865</v>
      </c>
      <c r="U155" s="117">
        <f>IF('LA Data'!V158="","",IF(U$5="Yes",('LA Data'!V$5-'LA Data'!V158)/'LA Data'!V$6,('LA Data'!V158-'LA Data'!V$5)/'LA Data'!V$6))</f>
        <v>0.14989823327447821</v>
      </c>
      <c r="V155" s="117">
        <f>IF('LA Data'!W158="","",IF(V$5="Yes",('LA Data'!W$5-'LA Data'!W158)/'LA Data'!W$6,('LA Data'!W158-'LA Data'!W$5)/'LA Data'!W$6))</f>
        <v>0.48733239836064918</v>
      </c>
      <c r="W155" s="178">
        <f>IF('LA Data'!X158="","",IF(W$5="Yes",('LA Data'!X$5-'LA Data'!X158)/'LA Data'!X$6,('LA Data'!X158-'LA Data'!X$5)/'LA Data'!X$6))</f>
        <v>0.69699972906160013</v>
      </c>
      <c r="X155" s="117">
        <f>IF('LA Data'!Y158="","",IF(X$5="Yes",('LA Data'!Y$5-'LA Data'!Y158)/'LA Data'!Y$6,('LA Data'!Y158-'LA Data'!Y$5)/'LA Data'!Y$6))</f>
        <v>0.60917508261307052</v>
      </c>
      <c r="Y155" s="117">
        <f>IF('LA Data'!Z158="","",IF(Y$5="Yes",('LA Data'!Z$5-'LA Data'!Z158)/'LA Data'!Z$6, ('LA Data'!Z158-'LA Data'!Z$5)/'LA Data'!Z$6))</f>
        <v>0.77365582863413218</v>
      </c>
      <c r="Z155" s="117">
        <f>IF('LA Data'!AA158="","",IF(Z$5="Yes",('LA Data'!AA$5-'LA Data'!AA158)/'LA Data'!AA$6, ('LA Data'!AA158-'LA Data'!AA$5)/'LA Data'!AA$6))</f>
        <v>1.1497775858040862</v>
      </c>
    </row>
    <row r="156" spans="1:26" s="108" customFormat="1" ht="14.25" customHeight="1" x14ac:dyDescent="0.25">
      <c r="A156" s="108" t="s">
        <v>386</v>
      </c>
      <c r="B156" s="108" t="s">
        <v>387</v>
      </c>
      <c r="C156" s="117">
        <f>IF('LA Data'!C159="","",IF(C$5="Yes",('LA Data'!C$5-'LA Data'!C159)/'LA Data'!C$6, ('LA Data'!C159-'LA Data'!C$5)/'LA Data'!C$6))</f>
        <v>0.45846176509196884</v>
      </c>
      <c r="D156" s="117">
        <f>IF('LA Data'!D159="","",IF(D$5="Yes",('LA Data'!D$5-'LA Data'!D159)/'LA Data'!D$6, ('LA Data'!D159-'LA Data'!D$5)/'LA Data'!D$6))</f>
        <v>0.77977404717185772</v>
      </c>
      <c r="E156" s="117">
        <f>IF('LA Data'!E159="","",IF(E$5="Yes",('LA Data'!E$5-'LA Data'!E159)/'LA Data'!E$6, ('LA Data'!E159-'LA Data'!E$5)/'LA Data'!E$6))</f>
        <v>0.41651497092226514</v>
      </c>
      <c r="F156" s="117">
        <f>IF('LA Data'!F159="","",IF(F$5="Yes",('LA Data'!F$5-'LA Data'!F159)/'LA Data'!F$6, ('LA Data'!F159-'LA Data'!F$5)/'LA Data'!F$6))</f>
        <v>0.75689348091903341</v>
      </c>
      <c r="G156" s="117">
        <f>IF('LA Data'!G159="","",IF(G$5="Yes",('LA Data'!G$5-'LA Data'!G159)/'LA Data'!G$6, ('LA Data'!G159-'LA Data'!G$5)/'LA Data'!G$6))</f>
        <v>0.71319344802395168</v>
      </c>
      <c r="H156" s="117">
        <f>IF('LA Data'!H159="","",IF(H$5="Yes",('LA Data'!H$5-'LA Data'!H159)/'LA Data'!H$6, ('LA Data'!H159-'LA Data'!H$5)/'LA Data'!H$6))</f>
        <v>-9.8802209197158784E-3</v>
      </c>
      <c r="I156" s="117">
        <f>IF('LA Data'!I159="","",IF(I$5="Yes",('LA Data'!I$5-'LA Data'!I159)/'LA Data'!I$6, ('LA Data'!I159-'LA Data'!I$5)/'LA Data'!I$6))</f>
        <v>0.73508988834473454</v>
      </c>
      <c r="J156" s="117">
        <f>IF('LA Data'!J159="","",IF(J$5="Yes",('LA Data'!J$5-'LA Data'!J159)/'LA Data'!J$6, ('LA Data'!J159-'LA Data'!J$5)/'LA Data'!J$6))</f>
        <v>-0.59783543269077155</v>
      </c>
      <c r="K156" s="117">
        <f>IF('LA Data'!K159="","",IF(K$5="Yes",('LA Data'!K$5-'LA Data'!K159)/'LA Data'!K$6, ('LA Data'!K159-'LA Data'!K$5)/'LA Data'!K$6))</f>
        <v>1.1421976199550332</v>
      </c>
      <c r="L156" s="117">
        <f>IF('LA Data'!L159="","",IF(L$5="Yes",('LA Data'!L$5-'LA Data'!L159)/'LA Data'!L$6, ('LA Data'!L159-'LA Data'!L$5)/'LA Data'!L$6))</f>
        <v>0.82551931535126355</v>
      </c>
      <c r="M156" s="117">
        <f>IF('LA Data'!M159="","",IF(M$5="Yes",('LA Data'!M$5-'LA Data'!M159)/'LA Data'!M$6, ('LA Data'!M159-'LA Data'!M$5)/'LA Data'!M$6))</f>
        <v>0.21045649165342301</v>
      </c>
      <c r="N156" s="117">
        <f>IF('LA Data'!N159="","",IF(N$5="Yes",('LA Data'!N$5-'LA Data'!N159)/'LA Data'!N$6, ('LA Data'!N159-'LA Data'!N$5)/'LA Data'!N$6))</f>
        <v>0.3222761937136327</v>
      </c>
      <c r="O156" s="117">
        <f>IF('LA Data'!O159="","",IF(O$5="Yes",('LA Data'!O$5-'LA Data'!O159)/'LA Data'!O$6, ('LA Data'!O159-'LA Data'!O$5)/'LA Data'!O$6))</f>
        <v>0.30085411612248814</v>
      </c>
      <c r="P156" s="117">
        <f>IF('LA Data'!P159="","",IF(P$5="Yes",('LA Data'!P$5-'LA Data'!P159)/'LA Data'!P$6, ('LA Data'!P159-'LA Data'!P$5)/'LA Data'!P$6))</f>
        <v>-1.1041885862953236</v>
      </c>
      <c r="Q156" s="117">
        <f>IF('LA Data'!R159="","",IF(Q$5="Yes",('LA Data'!R$5-'LA Data'!R159)/'LA Data'!R$6,('LA Data'!R159-'LA Data'!R$5)/'LA Data'!R$6))</f>
        <v>1.0774046186721407</v>
      </c>
      <c r="R156" s="117">
        <f>IF('LA Data'!S159="","",IF(R$5="Yes",('LA Data'!S$5-'LA Data'!S159)/'LA Data'!S$6,('LA Data'!S159-'LA Data'!S$5)/'LA Data'!S$6))</f>
        <v>1.0699329247846712E-2</v>
      </c>
      <c r="S156" s="117">
        <f>IF('LA Data'!T159="","",IF(S$5="Yes",('LA Data'!T$5-'LA Data'!T159)/'LA Data'!T$6,('LA Data'!T159-'LA Data'!T$5)/'LA Data'!T$6))</f>
        <v>-0.44380160412450037</v>
      </c>
      <c r="T156" s="117">
        <f>IF('LA Data'!U159="","",IF(T$5="Yes",('LA Data'!U$5-'LA Data'!U159)/'LA Data'!U$6,('LA Data'!U159-'LA Data'!U$5)/'LA Data'!U$6))</f>
        <v>0.37366626072100684</v>
      </c>
      <c r="U156" s="117">
        <f>IF('LA Data'!V159="","",IF(U$5="Yes",('LA Data'!V$5-'LA Data'!V159)/'LA Data'!V$6,('LA Data'!V159-'LA Data'!V$5)/'LA Data'!V$6))</f>
        <v>-0.29710799114389552</v>
      </c>
      <c r="V156" s="117">
        <f>IF('LA Data'!W159="","",IF(V$5="Yes",('LA Data'!W$5-'LA Data'!W159)/'LA Data'!W$6,('LA Data'!W159-'LA Data'!W$5)/'LA Data'!W$6))</f>
        <v>0.68348586818380719</v>
      </c>
      <c r="W156" s="178">
        <f>IF('LA Data'!X159="","",IF(W$5="Yes",('LA Data'!X$5-'LA Data'!X159)/'LA Data'!X$6,('LA Data'!X159-'LA Data'!X$5)/'LA Data'!X$6))</f>
        <v>-0.39802748886452582</v>
      </c>
      <c r="X156" s="117">
        <f>IF('LA Data'!Y159="","",IF(X$5="Yes",('LA Data'!Y$5-'LA Data'!Y159)/'LA Data'!Y$6,('LA Data'!Y159-'LA Data'!Y$5)/'LA Data'!Y$6))</f>
        <v>1.0512740770133104</v>
      </c>
      <c r="Y156" s="117">
        <f>IF('LA Data'!Z159="","",IF(Y$5="Yes",('LA Data'!Z$5-'LA Data'!Z159)/'LA Data'!Z$6, ('LA Data'!Z159-'LA Data'!Z$5)/'LA Data'!Z$6))</f>
        <v>0.41123117437079854</v>
      </c>
      <c r="Z156" s="117">
        <f>IF('LA Data'!AA159="","",IF(Z$5="Yes",('LA Data'!AA$5-'LA Data'!AA159)/'LA Data'!AA$6, ('LA Data'!AA159-'LA Data'!AA$5)/'LA Data'!AA$6))</f>
        <v>0.44141915097017698</v>
      </c>
    </row>
    <row r="157" spans="1:26" s="108" customFormat="1" ht="14.25" customHeight="1" x14ac:dyDescent="0.25">
      <c r="A157" s="108" t="s">
        <v>388</v>
      </c>
      <c r="B157" s="108" t="s">
        <v>389</v>
      </c>
      <c r="C157" s="117">
        <f>IF('LA Data'!C160="","",IF(C$5="Yes",('LA Data'!C$5-'LA Data'!C160)/'LA Data'!C$6, ('LA Data'!C160-'LA Data'!C$5)/'LA Data'!C$6))</f>
        <v>0.99752655047447225</v>
      </c>
      <c r="D157" s="117">
        <f>IF('LA Data'!D160="","",IF(D$5="Yes",('LA Data'!D$5-'LA Data'!D160)/'LA Data'!D$6, ('LA Data'!D160-'LA Data'!D$5)/'LA Data'!D$6))</f>
        <v>0.64167946975062673</v>
      </c>
      <c r="E157" s="117">
        <f>IF('LA Data'!E160="","",IF(E$5="Yes",('LA Data'!E$5-'LA Data'!E160)/'LA Data'!E$6, ('LA Data'!E160-'LA Data'!E$5)/'LA Data'!E$6))</f>
        <v>0.9786495717812953</v>
      </c>
      <c r="F157" s="117">
        <f>IF('LA Data'!F160="","",IF(F$5="Yes",('LA Data'!F$5-'LA Data'!F160)/'LA Data'!F$6, ('LA Data'!F160-'LA Data'!F$5)/'LA Data'!F$6))</f>
        <v>-6.9409445848471918E-2</v>
      </c>
      <c r="G157" s="117">
        <f>IF('LA Data'!G160="","",IF(G$5="Yes",('LA Data'!G$5-'LA Data'!G160)/'LA Data'!G$6, ('LA Data'!G160-'LA Data'!G$5)/'LA Data'!G$6))</f>
        <v>0.95397948221588491</v>
      </c>
      <c r="H157" s="117">
        <f>IF('LA Data'!H160="","",IF(H$5="Yes",('LA Data'!H$5-'LA Data'!H160)/'LA Data'!H$6, ('LA Data'!H160-'LA Data'!H$5)/'LA Data'!H$6))</f>
        <v>-0.38378766398231351</v>
      </c>
      <c r="I157" s="117">
        <f>IF('LA Data'!I160="","",IF(I$5="Yes",('LA Data'!I$5-'LA Data'!I160)/'LA Data'!I$6, ('LA Data'!I160-'LA Data'!I$5)/'LA Data'!I$6))</f>
        <v>0.81507763288497492</v>
      </c>
      <c r="J157" s="117">
        <f>IF('LA Data'!J160="","",IF(J$5="Yes",('LA Data'!J$5-'LA Data'!J160)/'LA Data'!J$6, ('LA Data'!J160-'LA Data'!J$5)/'LA Data'!J$6))</f>
        <v>0.41240219114180648</v>
      </c>
      <c r="K157" s="117">
        <f>IF('LA Data'!K160="","",IF(K$5="Yes",('LA Data'!K$5-'LA Data'!K160)/'LA Data'!K$6, ('LA Data'!K160-'LA Data'!K$5)/'LA Data'!K$6))</f>
        <v>0.24203258699749247</v>
      </c>
      <c r="L157" s="117">
        <f>IF('LA Data'!L160="","",IF(L$5="Yes",('LA Data'!L$5-'LA Data'!L160)/'LA Data'!L$6, ('LA Data'!L160-'LA Data'!L$5)/'LA Data'!L$6))</f>
        <v>0.34118594910867239</v>
      </c>
      <c r="M157" s="117">
        <f>IF('LA Data'!M160="","",IF(M$5="Yes",('LA Data'!M$5-'LA Data'!M160)/'LA Data'!M$6, ('LA Data'!M160-'LA Data'!M$5)/'LA Data'!M$6))</f>
        <v>0.23611246167069122</v>
      </c>
      <c r="N157" s="117">
        <f>IF('LA Data'!N160="","",IF(N$5="Yes",('LA Data'!N$5-'LA Data'!N160)/'LA Data'!N$6, ('LA Data'!N160-'LA Data'!N$5)/'LA Data'!N$6))</f>
        <v>0.81211951829556384</v>
      </c>
      <c r="O157" s="117">
        <f>IF('LA Data'!O160="","",IF(O$5="Yes",('LA Data'!O$5-'LA Data'!O160)/'LA Data'!O$6, ('LA Data'!O160-'LA Data'!O$5)/'LA Data'!O$6))</f>
        <v>0.64881830675681973</v>
      </c>
      <c r="P157" s="117">
        <f>IF('LA Data'!P160="","",IF(P$5="Yes",('LA Data'!P$5-'LA Data'!P160)/'LA Data'!P$6, ('LA Data'!P160-'LA Data'!P$5)/'LA Data'!P$6))</f>
        <v>-0.80129278347652333</v>
      </c>
      <c r="Q157" s="117">
        <f>IF('LA Data'!R160="","",IF(Q$5="Yes",('LA Data'!R$5-'LA Data'!R160)/'LA Data'!R$6,('LA Data'!R160-'LA Data'!R$5)/'LA Data'!R$6))</f>
        <v>1.1591044697847197</v>
      </c>
      <c r="R157" s="117">
        <f>IF('LA Data'!S160="","",IF(R$5="Yes",('LA Data'!S$5-'LA Data'!S160)/'LA Data'!S$6,('LA Data'!S160-'LA Data'!S$5)/'LA Data'!S$6))</f>
        <v>0.20861683364645026</v>
      </c>
      <c r="S157" s="117">
        <f>IF('LA Data'!T160="","",IF(S$5="Yes",('LA Data'!T$5-'LA Data'!T160)/'LA Data'!T$6,('LA Data'!T160-'LA Data'!T$5)/'LA Data'!T$6))</f>
        <v>-1.1721018813272055</v>
      </c>
      <c r="T157" s="117">
        <f>IF('LA Data'!U160="","",IF(T$5="Yes",('LA Data'!U$5-'LA Data'!U160)/'LA Data'!U$6,('LA Data'!U160-'LA Data'!U$5)/'LA Data'!U$6))</f>
        <v>0.83789968003799986</v>
      </c>
      <c r="U157" s="117">
        <f>IF('LA Data'!V160="","",IF(U$5="Yes",('LA Data'!V$5-'LA Data'!V160)/'LA Data'!V$6,('LA Data'!V160-'LA Data'!V$5)/'LA Data'!V$6))</f>
        <v>0.45999423873332029</v>
      </c>
      <c r="V157" s="117">
        <f>IF('LA Data'!W160="","",IF(V$5="Yes",('LA Data'!W$5-'LA Data'!W160)/'LA Data'!W$6,('LA Data'!W160-'LA Data'!W$5)/'LA Data'!W$6))</f>
        <v>0.37835824845889454</v>
      </c>
      <c r="W157" s="178">
        <f>IF('LA Data'!X160="","",IF(W$5="Yes",('LA Data'!X$5-'LA Data'!X160)/'LA Data'!X$6,('LA Data'!X160-'LA Data'!X$5)/'LA Data'!X$6))</f>
        <v>0.60753587158800315</v>
      </c>
      <c r="X157" s="117">
        <f>IF('LA Data'!Y160="","",IF(X$5="Yes",('LA Data'!Y$5-'LA Data'!Y160)/'LA Data'!Y$6,('LA Data'!Y160-'LA Data'!Y$5)/'LA Data'!Y$6))</f>
        <v>0.62354248694885972</v>
      </c>
      <c r="Y157" s="117">
        <f>IF('LA Data'!Z160="","",IF(Y$5="Yes",('LA Data'!Z$5-'LA Data'!Z160)/'LA Data'!Z$6, ('LA Data'!Z160-'LA Data'!Z$5)/'LA Data'!Z$6))</f>
        <v>-0.16864827245053529</v>
      </c>
      <c r="Z157" s="117">
        <f>IF('LA Data'!AA160="","",IF(Z$5="Yes",('LA Data'!AA$5-'LA Data'!AA160)/'LA Data'!AA$6, ('LA Data'!AA160-'LA Data'!AA$5)/'LA Data'!AA$6))</f>
        <v>0.32957308231219062</v>
      </c>
    </row>
    <row r="158" spans="1:26" s="108" customFormat="1" ht="14.25" customHeight="1" x14ac:dyDescent="0.25">
      <c r="A158" s="108" t="s">
        <v>390</v>
      </c>
      <c r="B158" s="108" t="s">
        <v>391</v>
      </c>
      <c r="C158" s="117">
        <f>IF('LA Data'!C161="","",IF(C$5="Yes",('LA Data'!C$5-'LA Data'!C161)/'LA Data'!C$6, ('LA Data'!C161-'LA Data'!C$5)/'LA Data'!C$6))</f>
        <v>1.2285543156383965</v>
      </c>
      <c r="D158" s="117">
        <f>IF('LA Data'!D161="","",IF(D$5="Yes",('LA Data'!D$5-'LA Data'!D161)/'LA Data'!D$6, ('LA Data'!D161-'LA Data'!D$5)/'LA Data'!D$6))</f>
        <v>1.2631050681461782</v>
      </c>
      <c r="E158" s="117">
        <f>IF('LA Data'!E161="","",IF(E$5="Yes",('LA Data'!E$5-'LA Data'!E161)/'LA Data'!E$6, ('LA Data'!E161-'LA Data'!E$5)/'LA Data'!E$6))</f>
        <v>0.81803968582157438</v>
      </c>
      <c r="F158" s="117">
        <f>IF('LA Data'!F161="","",IF(F$5="Yes",('LA Data'!F$5-'LA Data'!F161)/'LA Data'!F$6, ('LA Data'!F161-'LA Data'!F$5)/'LA Data'!F$6))</f>
        <v>1.3220846828278617E-2</v>
      </c>
      <c r="G158" s="117">
        <f>IF('LA Data'!G161="","",IF(G$5="Yes",('LA Data'!G$5-'LA Data'!G161)/'LA Data'!G$6, ('LA Data'!G161-'LA Data'!G$5)/'LA Data'!G$6))</f>
        <v>1.0099132965487607</v>
      </c>
      <c r="H158" s="117">
        <f>IF('LA Data'!H161="","",IF(H$5="Yes",('LA Data'!H$5-'LA Data'!H161)/'LA Data'!H$6, ('LA Data'!H161-'LA Data'!H$5)/'LA Data'!H$6))</f>
        <v>1.5424021942189554</v>
      </c>
      <c r="I158" s="117">
        <f>IF('LA Data'!I161="","",IF(I$5="Yes",('LA Data'!I$5-'LA Data'!I161)/'LA Data'!I$6, ('LA Data'!I161-'LA Data'!I$5)/'LA Data'!I$6))</f>
        <v>1.3968719749927985</v>
      </c>
      <c r="J158" s="117">
        <f>IF('LA Data'!J161="","",IF(J$5="Yes",('LA Data'!J$5-'LA Data'!J161)/'LA Data'!J$6, ('LA Data'!J161-'LA Data'!J$5)/'LA Data'!J$6))</f>
        <v>0.12616819772257643</v>
      </c>
      <c r="K158" s="117">
        <f>IF('LA Data'!K161="","",IF(K$5="Yes",('LA Data'!K$5-'LA Data'!K161)/'LA Data'!K$6, ('LA Data'!K161-'LA Data'!K$5)/'LA Data'!K$6))</f>
        <v>1.6660999549139377</v>
      </c>
      <c r="L158" s="117">
        <f>IF('LA Data'!L161="","",IF(L$5="Yes",('LA Data'!L$5-'LA Data'!L161)/'LA Data'!L$6, ('LA Data'!L161-'LA Data'!L$5)/'LA Data'!L$6))</f>
        <v>0.17974149369447473</v>
      </c>
      <c r="M158" s="117">
        <f>IF('LA Data'!M161="","",IF(M$5="Yes",('LA Data'!M$5-'LA Data'!M161)/'LA Data'!M$6, ('LA Data'!M161-'LA Data'!M$5)/'LA Data'!M$6))</f>
        <v>1.0355302075934221</v>
      </c>
      <c r="N158" s="117">
        <f>IF('LA Data'!N161="","",IF(N$5="Yes",('LA Data'!N$5-'LA Data'!N161)/'LA Data'!N$6, ('LA Data'!N161-'LA Data'!N$5)/'LA Data'!N$6))</f>
        <v>1.5880433355721719</v>
      </c>
      <c r="O158" s="117">
        <f>IF('LA Data'!O161="","",IF(O$5="Yes",('LA Data'!O$5-'LA Data'!O161)/'LA Data'!O$6, ('LA Data'!O161-'LA Data'!O$5)/'LA Data'!O$6))</f>
        <v>1.129441360747677</v>
      </c>
      <c r="P158" s="117">
        <f>IF('LA Data'!P161="","",IF(P$5="Yes",('LA Data'!P$5-'LA Data'!P161)/'LA Data'!P$6, ('LA Data'!P161-'LA Data'!P$5)/'LA Data'!P$6))</f>
        <v>-0.70216315135698859</v>
      </c>
      <c r="Q158" s="117">
        <f>IF('LA Data'!R161="","",IF(Q$5="Yes",('LA Data'!R$5-'LA Data'!R161)/'LA Data'!R$6,('LA Data'!R161-'LA Data'!R$5)/'LA Data'!R$6))</f>
        <v>1.0221047026118373</v>
      </c>
      <c r="R158" s="117">
        <f>IF('LA Data'!S161="","",IF(R$5="Yes",('LA Data'!S$5-'LA Data'!S161)/'LA Data'!S$6,('LA Data'!S161-'LA Data'!S$5)/'LA Data'!S$6))</f>
        <v>0.64967019931519521</v>
      </c>
      <c r="S158" s="117">
        <f>IF('LA Data'!T161="","",IF(S$5="Yes",('LA Data'!T$5-'LA Data'!T161)/'LA Data'!T$6,('LA Data'!T161-'LA Data'!T$5)/'LA Data'!T$6))</f>
        <v>1.1692626318330965</v>
      </c>
      <c r="T158" s="117">
        <f>IF('LA Data'!U161="","",IF(T$5="Yes",('LA Data'!U$5-'LA Data'!U161)/'LA Data'!U$6,('LA Data'!U161-'LA Data'!U$5)/'LA Data'!U$6))</f>
        <v>0.33898700006589078</v>
      </c>
      <c r="U158" s="117">
        <f>IF('LA Data'!V161="","",IF(U$5="Yes",('LA Data'!V$5-'LA Data'!V161)/'LA Data'!V$6,('LA Data'!V161-'LA Data'!V$5)/'LA Data'!V$6))</f>
        <v>0.41920178708864969</v>
      </c>
      <c r="V158" s="117">
        <f>IF('LA Data'!W161="","",IF(V$5="Yes",('LA Data'!W$5-'LA Data'!W161)/'LA Data'!W$6,('LA Data'!W161-'LA Data'!W$5)/'LA Data'!W$6))</f>
        <v>0.24758926857678867</v>
      </c>
      <c r="W158" s="178">
        <f>IF('LA Data'!X161="","",IF(W$5="Yes",('LA Data'!X$5-'LA Data'!X161)/'LA Data'!X$6,('LA Data'!X161-'LA Data'!X$5)/'LA Data'!X$6))</f>
        <v>0.35466404317230282</v>
      </c>
      <c r="X158" s="117">
        <f>IF('LA Data'!Y161="","",IF(X$5="Yes",('LA Data'!Y$5-'LA Data'!Y161)/'LA Data'!Y$6,('LA Data'!Y161-'LA Data'!Y$5)/'LA Data'!Y$6))</f>
        <v>0.80015256274620417</v>
      </c>
      <c r="Y158" s="117">
        <f>IF('LA Data'!Z161="","",IF(Y$5="Yes",('LA Data'!Z$5-'LA Data'!Z161)/'LA Data'!Z$6, ('LA Data'!Z161-'LA Data'!Z$5)/'LA Data'!Z$6))</f>
        <v>1.2085654137501309</v>
      </c>
      <c r="Z158" s="117">
        <f>IF('LA Data'!AA161="","",IF(Z$5="Yes",('LA Data'!AA$5-'LA Data'!AA161)/'LA Data'!AA$6, ('LA Data'!AA161-'LA Data'!AA$5)/'LA Data'!AA$6))</f>
        <v>1.1124955629180919</v>
      </c>
    </row>
    <row r="159" spans="1:26" s="108" customFormat="1" ht="14.25" customHeight="1" x14ac:dyDescent="0.25">
      <c r="A159" s="108" t="s">
        <v>392</v>
      </c>
      <c r="B159" s="108" t="s">
        <v>393</v>
      </c>
      <c r="C159" s="117">
        <f>IF('LA Data'!C162="","",IF(C$5="Yes",('LA Data'!C$5-'LA Data'!C162)/'LA Data'!C$6, ('LA Data'!C162-'LA Data'!C$5)/'LA Data'!C$6))</f>
        <v>1.3055635706930377</v>
      </c>
      <c r="D159" s="117">
        <f>IF('LA Data'!D162="","",IF(D$5="Yes",('LA Data'!D$5-'LA Data'!D162)/'LA Data'!D$6, ('LA Data'!D162-'LA Data'!D$5)/'LA Data'!D$6))</f>
        <v>1.1250104907249474</v>
      </c>
      <c r="E159" s="117">
        <f>IF('LA Data'!E162="","",IF(E$5="Yes",('LA Data'!E$5-'LA Data'!E162)/'LA Data'!E$6, ('LA Data'!E162-'LA Data'!E$5)/'LA Data'!E$6))</f>
        <v>0.41651497092226514</v>
      </c>
      <c r="F159" s="117">
        <f>IF('LA Data'!F162="","",IF(F$5="Yes",('LA Data'!F$5-'LA Data'!F162)/'LA Data'!F$6, ('LA Data'!F162-'LA Data'!F$5)/'LA Data'!F$6))</f>
        <v>2.1616084564237905</v>
      </c>
      <c r="G159" s="117">
        <f>IF('LA Data'!G162="","",IF(G$5="Yes",('LA Data'!G$5-'LA Data'!G162)/'LA Data'!G$6, ('LA Data'!G162-'LA Data'!G$5)/'LA Data'!G$6))</f>
        <v>1.024504539929985</v>
      </c>
      <c r="H159" s="117">
        <f>IF('LA Data'!H162="","",IF(H$5="Yes",('LA Data'!H$5-'LA Data'!H162)/'LA Data'!H$6, ('LA Data'!H162-'LA Data'!H$5)/'LA Data'!H$6))</f>
        <v>0.7719262509384458</v>
      </c>
      <c r="I159" s="117">
        <f>IF('LA Data'!I162="","",IF(I$5="Yes",('LA Data'!I$5-'LA Data'!I162)/'LA Data'!I$6, ('LA Data'!I162-'LA Data'!I$5)/'LA Data'!I$6))</f>
        <v>0.81998643141596173</v>
      </c>
      <c r="J159" s="117">
        <f>IF('LA Data'!J162="","",IF(J$5="Yes",('LA Data'!J$5-'LA Data'!J162)/'LA Data'!J$6, ('LA Data'!J162-'LA Data'!J$5)/'LA Data'!J$6))</f>
        <v>-0.90932536670581543</v>
      </c>
      <c r="K159" s="117">
        <f>IF('LA Data'!K162="","",IF(K$5="Yes",('LA Data'!K$5-'LA Data'!K162)/'LA Data'!K$6, ('LA Data'!K162-'LA Data'!K$5)/'LA Data'!K$6))</f>
        <v>0.4540608291127014</v>
      </c>
      <c r="L159" s="117">
        <f>IF('LA Data'!L162="","",IF(L$5="Yes",('LA Data'!L$5-'LA Data'!L162)/'LA Data'!L$6, ('LA Data'!L162-'LA Data'!L$5)/'LA Data'!L$6))</f>
        <v>0.82551931535126355</v>
      </c>
      <c r="M159" s="117">
        <f>IF('LA Data'!M162="","",IF(M$5="Yes",('LA Data'!M$5-'LA Data'!M162)/'LA Data'!M$6, ('LA Data'!M162-'LA Data'!M$5)/'LA Data'!M$6))</f>
        <v>0.882346237433139</v>
      </c>
      <c r="N159" s="117">
        <f>IF('LA Data'!N162="","",IF(N$5="Yes",('LA Data'!N$5-'LA Data'!N162)/'LA Data'!N$6, ('LA Data'!N162-'LA Data'!N$5)/'LA Data'!N$6))</f>
        <v>1.3568887343841474</v>
      </c>
      <c r="O159" s="117">
        <f>IF('LA Data'!O162="","",IF(O$5="Yes",('LA Data'!O$5-'LA Data'!O162)/'LA Data'!O$6, ('LA Data'!O162-'LA Data'!O$5)/'LA Data'!O$6))</f>
        <v>0.80505763004333653</v>
      </c>
      <c r="P159" s="117">
        <f>IF('LA Data'!P162="","",IF(P$5="Yes",('LA Data'!P$5-'LA Data'!P162)/'LA Data'!P$6, ('LA Data'!P162-'LA Data'!P$5)/'LA Data'!P$6))</f>
        <v>-0.50306981227948566</v>
      </c>
      <c r="Q159" s="117">
        <f>IF('LA Data'!R162="","",IF(Q$5="Yes",('LA Data'!R$5-'LA Data'!R162)/'LA Data'!R$6,('LA Data'!R162-'LA Data'!R$5)/'LA Data'!R$6))</f>
        <v>0.55275125366349276</v>
      </c>
      <c r="R159" s="117">
        <f>IF('LA Data'!S162="","",IF(R$5="Yes",('LA Data'!S$5-'LA Data'!S162)/'LA Data'!S$6,('LA Data'!S162-'LA Data'!S$5)/'LA Data'!S$6))</f>
        <v>0.68949342131051083</v>
      </c>
      <c r="S159" s="117">
        <f>IF('LA Data'!T162="","",IF(S$5="Yes",('LA Data'!T$5-'LA Data'!T162)/'LA Data'!T$6,('LA Data'!T162-'LA Data'!T$5)/'LA Data'!T$6))</f>
        <v>-0.664611921326143</v>
      </c>
      <c r="T159" s="117">
        <f>IF('LA Data'!U162="","",IF(T$5="Yes",('LA Data'!U$5-'LA Data'!U162)/'LA Data'!U$6,('LA Data'!U162-'LA Data'!U$5)/'LA Data'!U$6))</f>
        <v>0.41016610158321792</v>
      </c>
      <c r="U159" s="117">
        <f>IF('LA Data'!V162="","",IF(U$5="Yes",('LA Data'!V$5-'LA Data'!V162)/'LA Data'!V$6,('LA Data'!V162-'LA Data'!V$5)/'LA Data'!V$6))</f>
        <v>0.78288658919560183</v>
      </c>
      <c r="V159" s="117">
        <f>IF('LA Data'!W162="","",IF(V$5="Yes",('LA Data'!W$5-'LA Data'!W162)/'LA Data'!W$6,('LA Data'!W162-'LA Data'!W$5)/'LA Data'!W$6))</f>
        <v>-1.0165108702835643</v>
      </c>
      <c r="W159" s="178">
        <f>IF('LA Data'!X162="","",IF(W$5="Yes",('LA Data'!X$5-'LA Data'!X162)/'LA Data'!X$6,('LA Data'!X162-'LA Data'!X$5)/'LA Data'!X$6))</f>
        <v>0.43247618724509757</v>
      </c>
      <c r="X159" s="117">
        <f>IF('LA Data'!Y162="","",IF(X$5="Yes",('LA Data'!Y$5-'LA Data'!Y162)/'LA Data'!Y$6,('LA Data'!Y162-'LA Data'!Y$5)/'LA Data'!Y$6))</f>
        <v>0.62786873729038872</v>
      </c>
      <c r="Y159" s="117">
        <f>IF('LA Data'!Z162="","",IF(Y$5="Yes",('LA Data'!Z$5-'LA Data'!Z162)/'LA Data'!Z$6, ('LA Data'!Z162-'LA Data'!Z$5)/'LA Data'!Z$6))</f>
        <v>1.9334147222767983</v>
      </c>
      <c r="Z159" s="117">
        <f>IF('LA Data'!AA162="","",IF(Z$5="Yes",('LA Data'!AA$5-'LA Data'!AA162)/'LA Data'!AA$6, ('LA Data'!AA162-'LA Data'!AA$5)/'LA Data'!AA$6))</f>
        <v>1.7090079290940114</v>
      </c>
    </row>
    <row r="160" spans="1:26" s="108" customFormat="1" ht="14.25" customHeight="1" x14ac:dyDescent="0.25">
      <c r="A160" s="108" t="s">
        <v>394</v>
      </c>
      <c r="B160" s="108" t="s">
        <v>395</v>
      </c>
      <c r="C160" s="117">
        <f>IF('LA Data'!C163="","",IF(C$5="Yes",('LA Data'!C$5-'LA Data'!C163)/'LA Data'!C$6, ('LA Data'!C163-'LA Data'!C$5)/'LA Data'!C$6))</f>
        <v>1.5365913358569689</v>
      </c>
      <c r="D160" s="117">
        <f>IF('LA Data'!D163="","",IF(D$5="Yes",('LA Data'!D$5-'LA Data'!D163)/'LA Data'!D$6, ('LA Data'!D163-'LA Data'!D$5)/'LA Data'!D$6))</f>
        <v>1.5392942229886464</v>
      </c>
      <c r="E160" s="117">
        <f>IF('LA Data'!E163="","",IF(E$5="Yes",('LA Data'!E$5-'LA Data'!E163)/'LA Data'!E$6, ('LA Data'!E163-'LA Data'!E$5)/'LA Data'!E$6))</f>
        <v>1.621089115620193</v>
      </c>
      <c r="F160" s="117">
        <f>IF('LA Data'!F163="","",IF(F$5="Yes",('LA Data'!F$5-'LA Data'!F163)/'LA Data'!F$6, ('LA Data'!F163-'LA Data'!F$5)/'LA Data'!F$6))</f>
        <v>0.13716628584340351</v>
      </c>
      <c r="G160" s="117">
        <f>IF('LA Data'!G163="","",IF(G$5="Yes",('LA Data'!G$5-'LA Data'!G163)/'LA Data'!G$6, ('LA Data'!G163-'LA Data'!G$5)/'LA Data'!G$6))</f>
        <v>1.3851159342711548</v>
      </c>
      <c r="H160" s="117">
        <f>IF('LA Data'!H163="","",IF(H$5="Yes",('LA Data'!H$5-'LA Data'!H163)/'LA Data'!H$6, ('LA Data'!H163-'LA Data'!H$5)/'LA Data'!H$6))</f>
        <v>0.40934933645350052</v>
      </c>
      <c r="I160" s="117">
        <f>IF('LA Data'!I163="","",IF(I$5="Yes",('LA Data'!I$5-'LA Data'!I163)/'LA Data'!I$6, ('LA Data'!I163-'LA Data'!I$5)/'LA Data'!I$6))</f>
        <v>1.0250255871056511</v>
      </c>
      <c r="J160" s="117">
        <f>IF('LA Data'!J163="","",IF(J$5="Yes",('LA Data'!J$5-'LA Data'!J163)/'LA Data'!J$6, ('LA Data'!J163-'LA Data'!J$5)/'LA Data'!J$6))</f>
        <v>-0.47155572971169907</v>
      </c>
      <c r="K160" s="117">
        <f>IF('LA Data'!K163="","",IF(K$5="Yes",('LA Data'!K$5-'LA Data'!K163)/'LA Data'!K$6, ('LA Data'!K163-'LA Data'!K$5)/'LA Data'!K$6))</f>
        <v>-0.22624052457054766</v>
      </c>
      <c r="L160" s="117">
        <f>IF('LA Data'!L163="","",IF(L$5="Yes",('LA Data'!L$5-'LA Data'!L163)/'LA Data'!L$6, ('LA Data'!L163-'LA Data'!L$5)/'LA Data'!L$6))</f>
        <v>-0.68129560184791071</v>
      </c>
      <c r="M160" s="117">
        <f>IF('LA Data'!M163="","",IF(M$5="Yes",('LA Data'!M$5-'LA Data'!M163)/'LA Data'!M$6, ('LA Data'!M163-'LA Data'!M$5)/'LA Data'!M$6))</f>
        <v>0.69057269131898313</v>
      </c>
      <c r="N160" s="117">
        <f>IF('LA Data'!N163="","",IF(N$5="Yes",('LA Data'!N$5-'LA Data'!N163)/'LA Data'!N$6, ('LA Data'!N163-'LA Data'!N$5)/'LA Data'!N$6))</f>
        <v>0.72617744087458913</v>
      </c>
      <c r="O160" s="117">
        <f>IF('LA Data'!O163="","",IF(O$5="Yes",('LA Data'!O$5-'LA Data'!O163)/'LA Data'!O$6, ('LA Data'!O163-'LA Data'!O$5)/'LA Data'!O$6))</f>
        <v>0.90230082418655533</v>
      </c>
      <c r="P160" s="117">
        <f>IF('LA Data'!P163="","",IF(P$5="Yes",('LA Data'!P$5-'LA Data'!P163)/'LA Data'!P$6, ('LA Data'!P163-'LA Data'!P$5)/'LA Data'!P$6))</f>
        <v>-0.93786625542729507</v>
      </c>
      <c r="Q160" s="117">
        <f>IF('LA Data'!R163="","",IF(Q$5="Yes",('LA Data'!R$5-'LA Data'!R163)/'LA Data'!R$6,('LA Data'!R163-'LA Data'!R$5)/'LA Data'!R$6))</f>
        <v>0.78283879270732282</v>
      </c>
      <c r="R160" s="117">
        <f>IF('LA Data'!S163="","",IF(R$5="Yes",('LA Data'!S$5-'LA Data'!S163)/'LA Data'!S$6,('LA Data'!S163-'LA Data'!S$5)/'LA Data'!S$6))</f>
        <v>0.61263679389349512</v>
      </c>
      <c r="S160" s="117">
        <f>IF('LA Data'!T163="","",IF(S$5="Yes",('LA Data'!T$5-'LA Data'!T163)/'LA Data'!T$6,('LA Data'!T163-'LA Data'!T$5)/'LA Data'!T$6))</f>
        <v>0.68962985785563524</v>
      </c>
      <c r="T160" s="117">
        <f>IF('LA Data'!U163="","",IF(T$5="Yes",('LA Data'!U$5-'LA Data'!U163)/'LA Data'!U$6,('LA Data'!U163-'LA Data'!U$5)/'LA Data'!U$6))</f>
        <v>0.86564422370328176</v>
      </c>
      <c r="U160" s="117">
        <f>IF('LA Data'!V163="","",IF(U$5="Yes",('LA Data'!V$5-'LA Data'!V163)/'LA Data'!V$6,('LA Data'!V163-'LA Data'!V$5)/'LA Data'!V$6))</f>
        <v>0.6603065484916425</v>
      </c>
      <c r="V160" s="117">
        <f>IF('LA Data'!W163="","",IF(V$5="Yes",('LA Data'!W$5-'LA Data'!W163)/'LA Data'!W$6,('LA Data'!W163-'LA Data'!W$5)/'LA Data'!W$6))</f>
        <v>0.11682028869468281</v>
      </c>
      <c r="W160" s="178">
        <f>IF('LA Data'!X163="","",IF(W$5="Yes",('LA Data'!X$5-'LA Data'!X163)/'LA Data'!X$6,('LA Data'!X163-'LA Data'!X$5)/'LA Data'!X$6))</f>
        <v>3.1322684495345139</v>
      </c>
      <c r="X160" s="117">
        <f>IF('LA Data'!Y163="","",IF(X$5="Yes",('LA Data'!Y$5-'LA Data'!Y163)/'LA Data'!Y$6,('LA Data'!Y163-'LA Data'!Y$5)/'LA Data'!Y$6))</f>
        <v>0.47425503417552467</v>
      </c>
      <c r="Y160" s="117">
        <f>IF('LA Data'!Z163="","",IF(Y$5="Yes",('LA Data'!Z$5-'LA Data'!Z163)/'LA Data'!Z$6, ('LA Data'!Z163-'LA Data'!Z$5)/'LA Data'!Z$6))</f>
        <v>1.2810503446027977</v>
      </c>
      <c r="Z160" s="117">
        <f>IF('LA Data'!AA163="","",IF(Z$5="Yes",('LA Data'!AA$5-'LA Data'!AA163)/'LA Data'!AA$6, ('LA Data'!AA163-'LA Data'!AA$5)/'LA Data'!AA$6))</f>
        <v>1.8954180435239898</v>
      </c>
    </row>
    <row r="161" spans="1:26" s="108" customFormat="1" ht="14.25" customHeight="1" x14ac:dyDescent="0.25">
      <c r="A161" s="108" t="s">
        <v>396</v>
      </c>
      <c r="B161" s="108" t="s">
        <v>397</v>
      </c>
      <c r="C161" s="117">
        <f>IF('LA Data'!C164="","",IF(C$5="Yes",('LA Data'!C$5-'LA Data'!C164)/'LA Data'!C$6, ('LA Data'!C164-'LA Data'!C$5)/'LA Data'!C$6))</f>
        <v>0.92051729541982408</v>
      </c>
      <c r="D161" s="117">
        <f>IF('LA Data'!D164="","",IF(D$5="Yes",('LA Data'!D$5-'LA Data'!D164)/'LA Data'!D$6, ('LA Data'!D164-'LA Data'!D$5)/'LA Data'!D$6))</f>
        <v>0.57263218104001135</v>
      </c>
      <c r="E161" s="117">
        <f>IF('LA Data'!E164="","",IF(E$5="Yes",('LA Data'!E$5-'LA Data'!E164)/'LA Data'!E$6, ('LA Data'!E164-'LA Data'!E$5)/'LA Data'!E$6))</f>
        <v>1.4990256022955875E-2</v>
      </c>
      <c r="F161" s="117">
        <f>IF('LA Data'!F164="","",IF(F$5="Yes",('LA Data'!F$5-'LA Data'!F164)/'LA Data'!F$6, ('LA Data'!F164-'LA Data'!F$5)/'LA Data'!F$6))</f>
        <v>1.5005661150097864</v>
      </c>
      <c r="G161" s="117">
        <f>IF('LA Data'!G164="","",IF(G$5="Yes",('LA Data'!G$5-'LA Data'!G164)/'LA Data'!G$6, ('LA Data'!G164-'LA Data'!G$5)/'LA Data'!G$6))</f>
        <v>0.94280513459943494</v>
      </c>
      <c r="H161" s="117">
        <f>IF('LA Data'!H164="","",IF(H$5="Yes",('LA Data'!H$5-'LA Data'!H164)/'LA Data'!H$6, ('LA Data'!H164-'LA Data'!H$5)/'LA Data'!H$6))</f>
        <v>0.54984789081641938</v>
      </c>
      <c r="I161" s="117">
        <f>IF('LA Data'!I164="","",IF(I$5="Yes",('LA Data'!I$5-'LA Data'!I164)/'LA Data'!I$6, ('LA Data'!I164-'LA Data'!I$5)/'LA Data'!I$6))</f>
        <v>0.7764767312783748</v>
      </c>
      <c r="J161" s="117">
        <f>IF('LA Data'!J164="","",IF(J$5="Yes",('LA Data'!J$5-'LA Data'!J164)/'LA Data'!J$6, ('LA Data'!J164-'LA Data'!J$5)/'LA Data'!J$6))</f>
        <v>-1.3933975614589256</v>
      </c>
      <c r="K161" s="117">
        <f>IF('LA Data'!K164="","",IF(K$5="Yes",('LA Data'!K$5-'LA Data'!K164)/'LA Data'!K$6, ('LA Data'!K164-'LA Data'!K$5)/'LA Data'!K$6))</f>
        <v>-5.088920289144977E-2</v>
      </c>
      <c r="L161" s="117">
        <f>IF('LA Data'!L164="","",IF(L$5="Yes",('LA Data'!L$5-'LA Data'!L164)/'LA Data'!L$6, ('LA Data'!L164-'LA Data'!L$5)/'LA Data'!L$6))</f>
        <v>0.71788967840846574</v>
      </c>
      <c r="M161" s="117">
        <f>IF('LA Data'!M164="","",IF(M$5="Yes",('LA Data'!M$5-'LA Data'!M164)/'LA Data'!M$6, ('LA Data'!M164-'LA Data'!M$5)/'LA Data'!M$6))</f>
        <v>0.32859620519466709</v>
      </c>
      <c r="N161" s="117">
        <f>IF('LA Data'!N164="","",IF(N$5="Yes",('LA Data'!N$5-'LA Data'!N164)/'LA Data'!N$6, ('LA Data'!N164-'LA Data'!N$5)/'LA Data'!N$6))</f>
        <v>1.0292076985948884</v>
      </c>
      <c r="O161" s="117">
        <f>IF('LA Data'!O164="","",IF(O$5="Yes",('LA Data'!O$5-'LA Data'!O164)/'LA Data'!O$6, ('LA Data'!O164-'LA Data'!O$5)/'LA Data'!O$6))</f>
        <v>0.38272065958474044</v>
      </c>
      <c r="P161" s="117">
        <f>IF('LA Data'!P164="","",IF(P$5="Yes",('LA Data'!P$5-'LA Data'!P164)/'LA Data'!P$6, ('LA Data'!P164-'LA Data'!P$5)/'LA Data'!P$6))</f>
        <v>-0.84437235739695915</v>
      </c>
      <c r="Q161" s="117">
        <f>IF('LA Data'!R164="","",IF(Q$5="Yes",('LA Data'!R$5-'LA Data'!R164)/'LA Data'!R$6,('LA Data'!R164-'LA Data'!R$5)/'LA Data'!R$6))</f>
        <v>0.89370874933949018</v>
      </c>
      <c r="R161" s="117">
        <f>IF('LA Data'!S164="","",IF(R$5="Yes",('LA Data'!S$5-'LA Data'!S164)/'LA Data'!S$6,('LA Data'!S164-'LA Data'!S$5)/'LA Data'!S$6))</f>
        <v>-0.86520999323517755</v>
      </c>
      <c r="S161" s="117">
        <f>IF('LA Data'!T164="","",IF(S$5="Yes",('LA Data'!T$5-'LA Data'!T164)/'LA Data'!T$6,('LA Data'!T164-'LA Data'!T$5)/'LA Data'!T$6))</f>
        <v>-0.76280305667523995</v>
      </c>
      <c r="T161" s="117">
        <f>IF('LA Data'!U164="","",IF(T$5="Yes",('LA Data'!U$5-'LA Data'!U164)/'LA Data'!U$6,('LA Data'!U164-'LA Data'!U$5)/'LA Data'!U$6))</f>
        <v>0.66911389370897878</v>
      </c>
      <c r="U161" s="117">
        <f>IF('LA Data'!V164="","",IF(U$5="Yes",('LA Data'!V$5-'LA Data'!V164)/'LA Data'!V$6,('LA Data'!V164-'LA Data'!V$5)/'LA Data'!V$6))</f>
        <v>-6.1509391903121852E-2</v>
      </c>
      <c r="V161" s="117">
        <f>IF('LA Data'!W164="","",IF(V$5="Yes",('LA Data'!W$5-'LA Data'!W164)/'LA Data'!W$6,('LA Data'!W164-'LA Data'!W$5)/'LA Data'!W$6))</f>
        <v>-5.753835114812398E-2</v>
      </c>
      <c r="W161" s="178">
        <f>IF('LA Data'!X164="","",IF(W$5="Yes",('LA Data'!X$5-'LA Data'!X164)/'LA Data'!X$6,('LA Data'!X164-'LA Data'!X$5)/'LA Data'!X$6))</f>
        <v>0.36697088486125695</v>
      </c>
      <c r="X161" s="117">
        <f>IF('LA Data'!Y164="","",IF(X$5="Yes",('LA Data'!Y$5-'LA Data'!Y164)/'LA Data'!Y$6,('LA Data'!Y164-'LA Data'!Y$5)/'LA Data'!Y$6))</f>
        <v>0.90295695335997161</v>
      </c>
      <c r="Y161" s="117">
        <f>IF('LA Data'!Z164="","",IF(Y$5="Yes",('LA Data'!Z$5-'LA Data'!Z164)/'LA Data'!Z$6, ('LA Data'!Z164-'LA Data'!Z$5)/'LA Data'!Z$6))</f>
        <v>0.55620103607613203</v>
      </c>
      <c r="Z161" s="117">
        <f>IF('LA Data'!AA164="","",IF(Z$5="Yes",('LA Data'!AA$5-'LA Data'!AA164)/'LA Data'!AA$6, ('LA Data'!AA164-'LA Data'!AA$5)/'LA Data'!AA$6))</f>
        <v>1.2243416315760749</v>
      </c>
    </row>
    <row r="162" spans="1:26" s="108" customFormat="1" ht="14.25" customHeight="1" x14ac:dyDescent="0.25">
      <c r="A162" s="110"/>
      <c r="B162" s="110"/>
      <c r="C162" s="110" t="str">
        <f>IF('LA Data'!C165="","",IF(C$5="Yes",('LA Data'!C$5-'LA Data'!C165)/'LA Data'!C$6, ('LA Data'!C165-'LA Data'!C$5)/'LA Data'!C$6))</f>
        <v/>
      </c>
      <c r="D162" s="110" t="str">
        <f>IF('LA Data'!D165="","",IF(D$5="Yes",('LA Data'!D$5-'LA Data'!D165)/'LA Data'!D$6, ('LA Data'!D165-'LA Data'!D$5)/'LA Data'!D$6))</f>
        <v/>
      </c>
      <c r="E162" s="110" t="str">
        <f>IF('LA Data'!E165="","",IF(E$5="Yes",('LA Data'!E$5-'LA Data'!E165)/'LA Data'!E$6, ('LA Data'!E165-'LA Data'!E$5)/'LA Data'!E$6))</f>
        <v/>
      </c>
      <c r="F162" s="110" t="str">
        <f>IF('LA Data'!F165="","",IF(F$5="Yes",('LA Data'!F$5-'LA Data'!F165)/'LA Data'!F$6, ('LA Data'!F165-'LA Data'!F$5)/'LA Data'!F$6))</f>
        <v/>
      </c>
      <c r="G162" s="110" t="str">
        <f>IF('LA Data'!G165="","",IF(G$5="Yes",('LA Data'!G$5-'LA Data'!G165)/'LA Data'!G$6, ('LA Data'!G165-'LA Data'!G$5)/'LA Data'!G$6))</f>
        <v/>
      </c>
      <c r="H162" s="110" t="str">
        <f>IF('LA Data'!H165="","",IF(H$5="Yes",('LA Data'!H$5-'LA Data'!H165)*10/'LA Data'!H$6, ('LA Data'!H165-'LA Data'!H$5)*10/'LA Data'!H$6))</f>
        <v/>
      </c>
      <c r="I162" s="110" t="str">
        <f>IF('LA Data'!I165="","",IF(I$5="Yes",('LA Data'!I$5-'LA Data'!I165)/'LA Data'!I$6, ('LA Data'!I165-'LA Data'!I$5)/'LA Data'!I$6))</f>
        <v/>
      </c>
      <c r="J162" s="110" t="str">
        <f>IF('LA Data'!J165="","",IF(J$5="Yes",('LA Data'!J$5-'LA Data'!J165)*10/'LA Data'!J$6, ('LA Data'!J165-'LA Data'!J$5)*10/'LA Data'!J$6))</f>
        <v/>
      </c>
      <c r="K162" s="110" t="str">
        <f>IF('LA Data'!K165="","",IF(K$5="Yes",('LA Data'!K$5-'LA Data'!K165)*10/'LA Data'!K$6, ('LA Data'!K165-'LA Data'!K$5)*10/'LA Data'!K$6))</f>
        <v/>
      </c>
      <c r="L162" s="110" t="str">
        <f>IF('LA Data'!L165="","",IF(L$5="Yes",('LA Data'!L$5-'LA Data'!L165)*10/'LA Data'!L$6, ('LA Data'!L165-'LA Data'!L$5)*10/'LA Data'!L$6))</f>
        <v/>
      </c>
      <c r="M162" s="110" t="str">
        <f>IF('LA Data'!M165="","",IF(M$5="Yes",('LA Data'!M$5-'LA Data'!M165)*10/'LA Data'!M$6, ('LA Data'!M165-'LA Data'!M$5)*10/'LA Data'!M$6))</f>
        <v/>
      </c>
      <c r="N162" s="110" t="str">
        <f>IF('LA Data'!N165="","",IF(N$5="Yes",('LA Data'!N$5-'LA Data'!N165)*10/'LA Data'!N$6, ('LA Data'!N165-'LA Data'!N$5)*10/'LA Data'!N$6))</f>
        <v/>
      </c>
      <c r="O162" s="110" t="str">
        <f>IF('LA Data'!O165="","",IF(O$5="Yes",('LA Data'!O$5-'LA Data'!O165)*10/'LA Data'!O$6, ('LA Data'!O165-'LA Data'!O$5)*10/'LA Data'!O$6))</f>
        <v/>
      </c>
      <c r="P162" s="110" t="str">
        <f>IF('LA Data'!P165="","",IF(P$5="Yes",('LA Data'!P$5-'LA Data'!P165)*10/'LA Data'!P$6, ('LA Data'!P165-'LA Data'!P$5)*10/'LA Data'!P$6))</f>
        <v/>
      </c>
      <c r="Q162" s="110" t="str">
        <f>IF('LA Data'!R165="","",IF(Q$5="Yes",('LA Data'!R$5-'LA Data'!R165)*10/'LA Data'!R$6,('LA Data'!R165-'LA Data'!R$5)*10/'LA Data'!R$6))</f>
        <v/>
      </c>
      <c r="R162" s="110" t="str">
        <f>IF('LA Data'!S165="","",IF(R$5="Yes",('LA Data'!S$5-'LA Data'!S165)*10/'LA Data'!S$6,('LA Data'!S165-'LA Data'!S$5)*10/'LA Data'!S$6))</f>
        <v/>
      </c>
      <c r="S162" s="110" t="str">
        <f>IF('LA Data'!T165="","",IF(S$5="Yes",('LA Data'!T$5-'LA Data'!T165)*10/'LA Data'!T$6,('LA Data'!T165-'LA Data'!T$5)*10/'LA Data'!T$6))</f>
        <v/>
      </c>
      <c r="T162" s="110" t="str">
        <f>IF('LA Data'!U165="","",IF(T$5="Yes",('LA Data'!U$5-'LA Data'!U165)*10/'LA Data'!U$6,('LA Data'!U165-'LA Data'!U$5)*10/'LA Data'!U$6))</f>
        <v/>
      </c>
      <c r="U162" s="110" t="str">
        <f>IF('LA Data'!V165="","",IF(U$5="Yes",('LA Data'!V$5-'LA Data'!V165)*10/'LA Data'!V$6,('LA Data'!V165-'LA Data'!V$5)*10/'LA Data'!V$6))</f>
        <v/>
      </c>
      <c r="V162" s="110" t="str">
        <f>IF('LA Data'!W165="","",IF(V$5="Yes",('LA Data'!W$5-'LA Data'!W165)*10/'LA Data'!W$6,('LA Data'!W165-'LA Data'!W$5)*10/'LA Data'!W$6))</f>
        <v/>
      </c>
      <c r="W162" s="113" t="str">
        <f>IF('LA Data'!X165="","",IF(W$5="Yes",('LA Data'!X$5-'LA Data'!X165)*10/'LA Data'!X$6,('LA Data'!X165-'LA Data'!X$5)*10/'LA Data'!X$6))</f>
        <v/>
      </c>
      <c r="X162" s="110" t="str">
        <f>IF('LA Data'!Y165="","",IF(X$5="Yes",('LA Data'!Y$5-'LA Data'!Y165)/'LA Data'!Y$6,('LA Data'!Y165-'LA Data'!Y$5)/'LA Data'!Y$6))</f>
        <v/>
      </c>
      <c r="Y162" s="110" t="str">
        <f>IF('LA Data'!Z165="","",IF(Y$5="Yes",('LA Data'!Z$5-'LA Data'!Z165)/'LA Data'!Z$6, ('LA Data'!Z165-'LA Data'!Z$5)/'LA Data'!Z$6))</f>
        <v/>
      </c>
      <c r="Z162" s="110" t="str">
        <f>IF('LA Data'!AA165="","",IF(Z$5="Yes",('LA Data'!AA$5-'LA Data'!AA165)/'LA Data'!AA$6, ('LA Data'!AA165-'LA Data'!AA$5)/'LA Data'!AA$6))</f>
        <v/>
      </c>
    </row>
    <row r="163" spans="1:26" ht="14.25" customHeight="1" x14ac:dyDescent="0.25">
      <c r="A163" s="93"/>
      <c r="B163" s="137"/>
      <c r="C163" s="71"/>
      <c r="D163" s="71"/>
      <c r="E163" s="71"/>
      <c r="F163" s="71"/>
      <c r="G163" s="71"/>
      <c r="H163" s="71"/>
      <c r="I163" s="71"/>
      <c r="J163" s="71"/>
      <c r="K163" s="71"/>
      <c r="L163" s="71"/>
      <c r="M163" s="71"/>
      <c r="N163" s="71"/>
      <c r="O163" s="71"/>
      <c r="P163" s="71"/>
      <c r="Q163" s="71"/>
      <c r="R163" s="71"/>
      <c r="S163" s="71"/>
      <c r="T163" s="71"/>
      <c r="U163" s="71"/>
      <c r="V163" s="71"/>
      <c r="W163" s="113"/>
      <c r="X163" s="71"/>
      <c r="Y163" s="71"/>
      <c r="Z163" s="71"/>
    </row>
    <row r="164" spans="1:26" ht="14.25" customHeight="1" x14ac:dyDescent="0.25">
      <c r="C164" s="71"/>
      <c r="D164" s="71"/>
      <c r="E164" s="71"/>
      <c r="F164" s="71"/>
      <c r="G164" s="71"/>
      <c r="H164" s="71"/>
      <c r="I164" s="71"/>
      <c r="J164" s="71"/>
      <c r="K164" s="71"/>
      <c r="L164" s="71"/>
      <c r="M164" s="71"/>
      <c r="N164" s="71"/>
      <c r="O164" s="71"/>
      <c r="P164" s="71"/>
      <c r="Q164" s="71"/>
      <c r="R164" s="71"/>
      <c r="S164" s="71"/>
      <c r="T164" s="71"/>
      <c r="U164" s="71"/>
      <c r="V164" s="71"/>
      <c r="W164" s="113"/>
      <c r="X164" s="71"/>
      <c r="Y164" s="71"/>
      <c r="Z164" s="71"/>
    </row>
    <row r="165" spans="1:26" ht="14.25" customHeight="1" x14ac:dyDescent="0.25">
      <c r="C165" s="71"/>
      <c r="D165" s="71"/>
      <c r="E165" s="71"/>
      <c r="F165" s="71"/>
      <c r="G165" s="71"/>
      <c r="H165" s="71"/>
      <c r="I165" s="71"/>
      <c r="J165" s="71"/>
      <c r="K165" s="71"/>
      <c r="L165" s="71"/>
      <c r="M165" s="71"/>
      <c r="N165" s="71"/>
      <c r="O165" s="71"/>
      <c r="P165" s="71"/>
      <c r="Q165" s="71"/>
      <c r="R165" s="71"/>
      <c r="S165" s="71"/>
      <c r="T165" s="71"/>
      <c r="U165" s="71"/>
      <c r="V165" s="71"/>
      <c r="W165" s="113"/>
      <c r="X165" s="71"/>
      <c r="Y165" s="71"/>
      <c r="Z165" s="71"/>
    </row>
    <row r="166" spans="1:26" ht="14.25" customHeight="1" x14ac:dyDescent="0.25">
      <c r="C166" s="71"/>
      <c r="D166" s="71"/>
      <c r="E166" s="71"/>
      <c r="F166" s="71"/>
      <c r="G166" s="71"/>
      <c r="H166" s="71"/>
      <c r="I166" s="71"/>
      <c r="J166" s="71"/>
      <c r="K166" s="71"/>
      <c r="L166" s="71"/>
      <c r="M166" s="71"/>
      <c r="N166" s="71"/>
      <c r="O166" s="71"/>
      <c r="P166" s="71"/>
      <c r="Q166" s="71"/>
      <c r="R166" s="71"/>
      <c r="S166" s="71"/>
      <c r="T166" s="71"/>
      <c r="U166" s="71"/>
      <c r="V166" s="71"/>
      <c r="W166" s="113"/>
      <c r="X166" s="71"/>
      <c r="Y166" s="71"/>
      <c r="Z166" s="71"/>
    </row>
    <row r="167" spans="1:26" ht="14.25" customHeight="1" x14ac:dyDescent="0.25">
      <c r="C167" s="71"/>
      <c r="D167" s="71"/>
      <c r="E167" s="71"/>
      <c r="F167" s="71"/>
      <c r="G167" s="71"/>
      <c r="H167" s="71"/>
      <c r="I167" s="71"/>
      <c r="J167" s="71"/>
      <c r="K167" s="71"/>
      <c r="L167" s="71"/>
      <c r="M167" s="71"/>
      <c r="N167" s="71"/>
      <c r="O167" s="71"/>
      <c r="P167" s="71"/>
      <c r="Q167" s="71"/>
      <c r="R167" s="71"/>
      <c r="S167" s="71"/>
      <c r="T167" s="71"/>
      <c r="U167" s="71"/>
      <c r="V167" s="71"/>
      <c r="W167" s="113"/>
      <c r="X167" s="71"/>
      <c r="Y167" s="71"/>
      <c r="Z167" s="71"/>
    </row>
    <row r="168" spans="1:26" ht="14.25" customHeight="1" x14ac:dyDescent="0.25">
      <c r="C168" s="71"/>
      <c r="D168" s="71"/>
      <c r="E168" s="71"/>
      <c r="F168" s="71"/>
      <c r="G168" s="71"/>
      <c r="H168" s="71"/>
      <c r="I168" s="71"/>
      <c r="J168" s="71"/>
      <c r="K168" s="71"/>
      <c r="L168" s="71"/>
      <c r="M168" s="71"/>
      <c r="N168" s="71"/>
      <c r="O168" s="71"/>
      <c r="P168" s="71"/>
      <c r="Q168" s="71"/>
      <c r="R168" s="71"/>
      <c r="S168" s="71"/>
      <c r="T168" s="71"/>
      <c r="U168" s="71"/>
      <c r="V168" s="71"/>
      <c r="W168" s="113"/>
      <c r="X168" s="71"/>
      <c r="Y168" s="71"/>
      <c r="Z168" s="71"/>
    </row>
    <row r="169" spans="1:26" ht="14.25" customHeight="1" x14ac:dyDescent="0.25">
      <c r="C169" s="71"/>
      <c r="D169" s="71"/>
      <c r="E169" s="71"/>
      <c r="F169" s="71"/>
      <c r="G169" s="71"/>
      <c r="H169" s="71"/>
      <c r="I169" s="71"/>
      <c r="J169" s="71"/>
      <c r="K169" s="71"/>
      <c r="L169" s="71"/>
      <c r="M169" s="71"/>
      <c r="N169" s="71"/>
      <c r="O169" s="71"/>
      <c r="P169" s="71"/>
      <c r="Q169" s="71"/>
      <c r="R169" s="71"/>
      <c r="S169" s="71"/>
      <c r="T169" s="71"/>
      <c r="U169" s="71"/>
      <c r="V169" s="71"/>
      <c r="W169" s="113"/>
      <c r="X169" s="71"/>
      <c r="Y169" s="71"/>
      <c r="Z169" s="71"/>
    </row>
    <row r="170" spans="1:26" ht="14.25" customHeight="1" x14ac:dyDescent="0.25">
      <c r="C170" s="71"/>
      <c r="D170" s="71"/>
      <c r="E170" s="71"/>
      <c r="F170" s="71"/>
      <c r="G170" s="71"/>
      <c r="H170" s="71"/>
      <c r="I170" s="71"/>
      <c r="J170" s="71"/>
      <c r="K170" s="71"/>
      <c r="L170" s="71"/>
      <c r="M170" s="71"/>
      <c r="N170" s="71"/>
      <c r="O170" s="71"/>
      <c r="P170" s="71"/>
      <c r="Q170" s="71"/>
      <c r="R170" s="71"/>
      <c r="S170" s="71"/>
      <c r="T170" s="71"/>
      <c r="U170" s="71"/>
      <c r="V170" s="71"/>
      <c r="W170" s="113"/>
      <c r="X170" s="71"/>
      <c r="Y170" s="71"/>
      <c r="Z170" s="71"/>
    </row>
    <row r="171" spans="1:26" ht="14.25" customHeight="1" x14ac:dyDescent="0.25">
      <c r="C171" s="71"/>
      <c r="D171" s="71"/>
      <c r="E171" s="71"/>
      <c r="F171" s="71"/>
      <c r="G171" s="71"/>
      <c r="H171" s="71"/>
      <c r="I171" s="71"/>
      <c r="J171" s="71"/>
      <c r="K171" s="71"/>
      <c r="L171" s="71"/>
      <c r="M171" s="71"/>
      <c r="N171" s="71"/>
      <c r="O171" s="71"/>
      <c r="P171" s="71"/>
      <c r="Q171" s="71"/>
      <c r="R171" s="71"/>
      <c r="S171" s="71"/>
      <c r="T171" s="71"/>
      <c r="U171" s="71"/>
      <c r="V171" s="71"/>
      <c r="W171" s="113"/>
      <c r="X171" s="71"/>
      <c r="Y171" s="71"/>
      <c r="Z171" s="71"/>
    </row>
    <row r="172" spans="1:26" ht="14.25" customHeight="1" x14ac:dyDescent="0.25">
      <c r="C172" s="71"/>
      <c r="D172" s="71"/>
      <c r="E172" s="71"/>
      <c r="F172" s="71"/>
      <c r="G172" s="71"/>
      <c r="H172" s="71"/>
      <c r="I172" s="71"/>
      <c r="J172" s="71"/>
      <c r="K172" s="71"/>
      <c r="L172" s="71"/>
      <c r="M172" s="71"/>
      <c r="N172" s="71"/>
      <c r="O172" s="71"/>
      <c r="P172" s="71"/>
      <c r="Q172" s="71"/>
      <c r="R172" s="71"/>
      <c r="S172" s="71"/>
      <c r="T172" s="71"/>
      <c r="U172" s="71"/>
      <c r="V172" s="71"/>
      <c r="W172" s="113"/>
      <c r="X172" s="71"/>
      <c r="Y172" s="71"/>
      <c r="Z172" s="71"/>
    </row>
    <row r="173" spans="1:26" ht="14.25" customHeight="1" x14ac:dyDescent="0.25">
      <c r="C173" s="71"/>
      <c r="D173" s="71"/>
      <c r="E173" s="71"/>
      <c r="F173" s="71"/>
      <c r="G173" s="71"/>
      <c r="H173" s="71"/>
      <c r="I173" s="71"/>
      <c r="J173" s="71"/>
      <c r="K173" s="71"/>
      <c r="L173" s="71"/>
      <c r="M173" s="71"/>
      <c r="N173" s="71"/>
      <c r="O173" s="71"/>
      <c r="P173" s="71"/>
      <c r="Q173" s="71"/>
      <c r="R173" s="71"/>
      <c r="S173" s="71"/>
      <c r="T173" s="71"/>
      <c r="U173" s="71"/>
      <c r="V173" s="71"/>
      <c r="W173" s="113"/>
      <c r="X173" s="71"/>
      <c r="Y173" s="71"/>
      <c r="Z173" s="71"/>
    </row>
    <row r="174" spans="1:26" ht="14.25" customHeight="1" x14ac:dyDescent="0.25">
      <c r="C174" s="71"/>
      <c r="D174" s="71"/>
      <c r="E174" s="71"/>
      <c r="F174" s="71"/>
      <c r="G174" s="71"/>
      <c r="H174" s="71"/>
      <c r="I174" s="71"/>
      <c r="J174" s="71"/>
      <c r="K174" s="71"/>
      <c r="L174" s="71"/>
      <c r="M174" s="71"/>
      <c r="N174" s="71"/>
      <c r="O174" s="71"/>
      <c r="P174" s="71"/>
      <c r="Q174" s="71"/>
      <c r="R174" s="71"/>
      <c r="S174" s="71"/>
      <c r="T174" s="71"/>
      <c r="U174" s="71"/>
      <c r="V174" s="71"/>
      <c r="W174" s="113"/>
      <c r="X174" s="71"/>
      <c r="Y174" s="71"/>
      <c r="Z174" s="71"/>
    </row>
    <row r="175" spans="1:26" ht="14.25" customHeight="1" x14ac:dyDescent="0.25">
      <c r="C175" s="71"/>
      <c r="D175" s="71"/>
      <c r="E175" s="71"/>
      <c r="F175" s="71"/>
      <c r="G175" s="71"/>
      <c r="H175" s="71"/>
      <c r="I175" s="71"/>
      <c r="J175" s="71"/>
      <c r="K175" s="71"/>
      <c r="L175" s="71"/>
      <c r="M175" s="71"/>
      <c r="N175" s="71"/>
      <c r="O175" s="71"/>
      <c r="P175" s="71"/>
      <c r="Q175" s="71"/>
      <c r="R175" s="71"/>
      <c r="S175" s="71"/>
      <c r="T175" s="71"/>
      <c r="U175" s="71"/>
      <c r="V175" s="71"/>
      <c r="W175" s="113"/>
      <c r="X175" s="71"/>
      <c r="Y175" s="71"/>
      <c r="Z175" s="71"/>
    </row>
    <row r="176" spans="1:26" ht="14.25" customHeight="1" x14ac:dyDescent="0.25">
      <c r="C176" s="71"/>
      <c r="D176" s="71"/>
      <c r="E176" s="71"/>
      <c r="F176" s="71"/>
      <c r="G176" s="71"/>
      <c r="H176" s="71"/>
      <c r="I176" s="71"/>
      <c r="J176" s="71"/>
      <c r="K176" s="71"/>
      <c r="L176" s="71"/>
      <c r="M176" s="71"/>
      <c r="N176" s="71"/>
      <c r="O176" s="71"/>
      <c r="P176" s="71"/>
      <c r="Q176" s="71"/>
      <c r="R176" s="71"/>
      <c r="S176" s="71"/>
      <c r="T176" s="71"/>
      <c r="U176" s="71"/>
      <c r="V176" s="71"/>
      <c r="W176" s="113"/>
      <c r="X176" s="71"/>
      <c r="Y176" s="71"/>
      <c r="Z176" s="71"/>
    </row>
    <row r="177" spans="3:26" ht="14.25" customHeight="1" x14ac:dyDescent="0.25">
      <c r="C177" s="71"/>
      <c r="D177" s="71"/>
      <c r="E177" s="71"/>
      <c r="F177" s="71"/>
      <c r="G177" s="71"/>
      <c r="H177" s="71"/>
      <c r="I177" s="71"/>
      <c r="J177" s="71"/>
      <c r="K177" s="71"/>
      <c r="L177" s="71"/>
      <c r="M177" s="71"/>
      <c r="N177" s="71"/>
      <c r="O177" s="71"/>
      <c r="P177" s="71"/>
      <c r="Q177" s="71"/>
      <c r="R177" s="71"/>
      <c r="S177" s="71"/>
      <c r="T177" s="71"/>
      <c r="U177" s="71"/>
      <c r="V177" s="71"/>
      <c r="W177" s="113"/>
      <c r="X177" s="71"/>
      <c r="Y177" s="71"/>
      <c r="Z177" s="71"/>
    </row>
    <row r="178" spans="3:26" ht="14.25" customHeight="1" x14ac:dyDescent="0.25">
      <c r="C178" s="71"/>
      <c r="D178" s="71"/>
      <c r="E178" s="71"/>
      <c r="F178" s="71"/>
      <c r="G178" s="71"/>
      <c r="H178" s="71"/>
      <c r="I178" s="71"/>
      <c r="J178" s="71"/>
      <c r="K178" s="71"/>
      <c r="L178" s="71"/>
      <c r="M178" s="71"/>
      <c r="N178" s="71"/>
      <c r="O178" s="71"/>
      <c r="P178" s="71"/>
      <c r="Q178" s="71"/>
      <c r="R178" s="71"/>
      <c r="S178" s="71"/>
      <c r="T178" s="71"/>
      <c r="U178" s="71"/>
      <c r="V178" s="71"/>
      <c r="W178" s="113"/>
      <c r="X178" s="71"/>
      <c r="Y178" s="71"/>
      <c r="Z178" s="71"/>
    </row>
    <row r="179" spans="3:26" ht="14.25" customHeight="1" x14ac:dyDescent="0.25">
      <c r="C179" s="71"/>
      <c r="D179" s="71"/>
      <c r="E179" s="71"/>
      <c r="F179" s="71"/>
      <c r="G179" s="71"/>
      <c r="H179" s="71"/>
      <c r="I179" s="71"/>
      <c r="J179" s="71"/>
      <c r="K179" s="71"/>
      <c r="L179" s="71"/>
      <c r="M179" s="71"/>
      <c r="N179" s="71"/>
      <c r="O179" s="71"/>
      <c r="P179" s="71"/>
      <c r="Q179" s="71"/>
      <c r="R179" s="71"/>
      <c r="S179" s="71"/>
      <c r="T179" s="71"/>
      <c r="U179" s="71"/>
      <c r="V179" s="71"/>
      <c r="W179" s="113"/>
      <c r="X179" s="71"/>
      <c r="Y179" s="71"/>
      <c r="Z179" s="71"/>
    </row>
    <row r="180" spans="3:26" ht="14.25" customHeight="1" x14ac:dyDescent="0.25">
      <c r="C180" s="71"/>
      <c r="D180" s="71"/>
      <c r="E180" s="71"/>
      <c r="F180" s="71"/>
      <c r="G180" s="71"/>
      <c r="H180" s="71"/>
      <c r="I180" s="71"/>
      <c r="J180" s="71"/>
      <c r="K180" s="71"/>
      <c r="L180" s="71"/>
      <c r="M180" s="71"/>
      <c r="N180" s="71"/>
      <c r="O180" s="71"/>
      <c r="P180" s="71"/>
      <c r="Q180" s="71"/>
      <c r="R180" s="71"/>
      <c r="S180" s="71"/>
      <c r="T180" s="71"/>
      <c r="U180" s="71"/>
      <c r="V180" s="71"/>
      <c r="W180" s="113"/>
      <c r="X180" s="71"/>
      <c r="Y180" s="71"/>
      <c r="Z180" s="71"/>
    </row>
    <row r="181" spans="3:26" ht="14.25" customHeight="1" x14ac:dyDescent="0.25">
      <c r="C181" s="71"/>
      <c r="D181" s="71"/>
      <c r="E181" s="71"/>
      <c r="F181" s="71"/>
      <c r="G181" s="71"/>
      <c r="H181" s="71"/>
      <c r="I181" s="71"/>
      <c r="J181" s="71"/>
      <c r="K181" s="71"/>
      <c r="L181" s="71"/>
      <c r="M181" s="71"/>
      <c r="N181" s="71"/>
      <c r="O181" s="71"/>
      <c r="P181" s="71"/>
      <c r="Q181" s="71"/>
      <c r="R181" s="71"/>
      <c r="S181" s="71"/>
      <c r="T181" s="71"/>
      <c r="U181" s="71"/>
      <c r="V181" s="71"/>
      <c r="W181" s="113"/>
      <c r="X181" s="71"/>
      <c r="Y181" s="71"/>
      <c r="Z181" s="71"/>
    </row>
    <row r="182" spans="3:26" ht="14.25" customHeight="1" x14ac:dyDescent="0.25">
      <c r="C182" s="71"/>
      <c r="D182" s="71"/>
      <c r="E182" s="71"/>
      <c r="F182" s="71"/>
      <c r="G182" s="71"/>
      <c r="H182" s="71"/>
      <c r="I182" s="71"/>
      <c r="J182" s="71"/>
      <c r="K182" s="71"/>
      <c r="L182" s="71"/>
      <c r="M182" s="71"/>
      <c r="N182" s="71"/>
      <c r="O182" s="71"/>
      <c r="P182" s="71"/>
      <c r="Q182" s="71"/>
      <c r="R182" s="71"/>
      <c r="S182" s="71"/>
      <c r="T182" s="71"/>
      <c r="U182" s="71"/>
      <c r="V182" s="71"/>
      <c r="W182" s="113"/>
      <c r="X182" s="71"/>
      <c r="Y182" s="71"/>
      <c r="Z182" s="71"/>
    </row>
    <row r="183" spans="3:26" ht="14.25" customHeight="1" x14ac:dyDescent="0.25">
      <c r="C183" s="71"/>
      <c r="D183" s="71"/>
      <c r="E183" s="71"/>
      <c r="F183" s="71"/>
      <c r="G183" s="71"/>
      <c r="H183" s="71"/>
      <c r="I183" s="71"/>
      <c r="J183" s="71"/>
      <c r="K183" s="71"/>
      <c r="L183" s="71"/>
      <c r="M183" s="71"/>
      <c r="N183" s="71"/>
      <c r="O183" s="71"/>
      <c r="P183" s="71"/>
      <c r="Q183" s="71"/>
      <c r="R183" s="71"/>
      <c r="S183" s="71"/>
      <c r="T183" s="71"/>
      <c r="U183" s="71"/>
      <c r="V183" s="71"/>
      <c r="W183" s="113"/>
      <c r="X183" s="71"/>
      <c r="Y183" s="71"/>
      <c r="Z183" s="71"/>
    </row>
    <row r="184" spans="3:26" ht="14.25" customHeight="1" x14ac:dyDescent="0.25">
      <c r="C184" s="71"/>
      <c r="D184" s="71"/>
      <c r="E184" s="71"/>
      <c r="F184" s="71"/>
      <c r="G184" s="71"/>
      <c r="H184" s="71"/>
      <c r="I184" s="71"/>
      <c r="J184" s="71"/>
      <c r="K184" s="71"/>
      <c r="L184" s="71"/>
      <c r="M184" s="71"/>
      <c r="N184" s="71"/>
      <c r="O184" s="71"/>
      <c r="P184" s="71"/>
      <c r="Q184" s="71"/>
      <c r="R184" s="71"/>
      <c r="S184" s="71"/>
      <c r="T184" s="71"/>
      <c r="U184" s="71"/>
      <c r="V184" s="71"/>
      <c r="W184" s="113"/>
      <c r="X184" s="71"/>
      <c r="Y184" s="71"/>
      <c r="Z184" s="71"/>
    </row>
    <row r="185" spans="3:26" ht="14.25" customHeight="1" x14ac:dyDescent="0.25">
      <c r="C185" s="71"/>
      <c r="D185" s="71"/>
      <c r="E185" s="71"/>
      <c r="F185" s="71"/>
      <c r="G185" s="71"/>
      <c r="H185" s="71"/>
      <c r="I185" s="71"/>
      <c r="J185" s="71"/>
      <c r="K185" s="71"/>
      <c r="L185" s="71"/>
      <c r="M185" s="71"/>
      <c r="N185" s="71"/>
      <c r="O185" s="71"/>
      <c r="P185" s="71"/>
      <c r="Q185" s="71"/>
      <c r="R185" s="71"/>
      <c r="S185" s="71"/>
      <c r="T185" s="71"/>
      <c r="U185" s="71"/>
      <c r="V185" s="71"/>
      <c r="W185" s="113"/>
      <c r="X185" s="71"/>
      <c r="Y185" s="71"/>
      <c r="Z185" s="71"/>
    </row>
    <row r="186" spans="3:26" ht="14.25" customHeight="1" x14ac:dyDescent="0.25">
      <c r="C186" s="71"/>
      <c r="D186" s="71"/>
      <c r="E186" s="71"/>
      <c r="F186" s="71"/>
      <c r="G186" s="71"/>
      <c r="H186" s="71"/>
      <c r="I186" s="71"/>
      <c r="J186" s="71"/>
      <c r="K186" s="71"/>
      <c r="L186" s="71"/>
      <c r="M186" s="71"/>
      <c r="N186" s="71"/>
      <c r="O186" s="71"/>
      <c r="P186" s="71"/>
      <c r="Q186" s="71"/>
      <c r="R186" s="71"/>
      <c r="S186" s="71"/>
      <c r="T186" s="71"/>
      <c r="U186" s="71"/>
      <c r="V186" s="71"/>
      <c r="W186" s="113"/>
      <c r="X186" s="71"/>
      <c r="Y186" s="71"/>
      <c r="Z186" s="71"/>
    </row>
    <row r="187" spans="3:26" ht="14.25" customHeight="1" x14ac:dyDescent="0.25">
      <c r="C187" s="71"/>
      <c r="D187" s="71"/>
      <c r="E187" s="71"/>
      <c r="F187" s="71"/>
      <c r="G187" s="71"/>
      <c r="H187" s="71"/>
      <c r="I187" s="71"/>
      <c r="J187" s="71"/>
      <c r="K187" s="71"/>
      <c r="L187" s="71"/>
      <c r="M187" s="71"/>
      <c r="N187" s="71"/>
      <c r="O187" s="71"/>
      <c r="P187" s="71"/>
      <c r="Q187" s="71"/>
      <c r="R187" s="71"/>
      <c r="S187" s="71"/>
      <c r="T187" s="71"/>
      <c r="U187" s="71"/>
      <c r="V187" s="71"/>
      <c r="W187" s="113"/>
      <c r="X187" s="71"/>
      <c r="Y187" s="71"/>
      <c r="Z187" s="71"/>
    </row>
    <row r="188" spans="3:26" ht="14.25" customHeight="1" x14ac:dyDescent="0.25">
      <c r="C188" s="71"/>
      <c r="D188" s="71"/>
      <c r="E188" s="71"/>
      <c r="F188" s="71"/>
      <c r="G188" s="71"/>
      <c r="H188" s="71"/>
      <c r="I188" s="71"/>
      <c r="J188" s="71"/>
      <c r="K188" s="71"/>
      <c r="L188" s="71"/>
      <c r="M188" s="71"/>
      <c r="N188" s="71"/>
      <c r="O188" s="71"/>
      <c r="P188" s="71"/>
      <c r="Q188" s="71"/>
      <c r="R188" s="71"/>
      <c r="S188" s="71"/>
      <c r="T188" s="71"/>
      <c r="U188" s="71"/>
      <c r="V188" s="71"/>
      <c r="W188" s="113"/>
      <c r="X188" s="71"/>
      <c r="Y188" s="71"/>
      <c r="Z188" s="71"/>
    </row>
    <row r="189" spans="3:26" ht="14.25" customHeight="1" x14ac:dyDescent="0.25">
      <c r="C189" s="71"/>
      <c r="D189" s="71"/>
      <c r="E189" s="71"/>
      <c r="F189" s="71"/>
      <c r="G189" s="71"/>
      <c r="H189" s="71"/>
      <c r="I189" s="71"/>
      <c r="J189" s="71"/>
      <c r="K189" s="71"/>
      <c r="L189" s="71"/>
      <c r="M189" s="71"/>
      <c r="N189" s="71"/>
      <c r="O189" s="71"/>
      <c r="P189" s="71"/>
      <c r="Q189" s="71"/>
      <c r="R189" s="71"/>
      <c r="S189" s="71"/>
      <c r="T189" s="71"/>
      <c r="U189" s="71"/>
      <c r="V189" s="71"/>
      <c r="W189" s="113"/>
      <c r="X189" s="71"/>
      <c r="Y189" s="71"/>
      <c r="Z189" s="71"/>
    </row>
    <row r="190" spans="3:26" ht="14.25" customHeight="1" x14ac:dyDescent="0.25">
      <c r="C190" s="71"/>
      <c r="D190" s="71"/>
      <c r="E190" s="71"/>
      <c r="F190" s="71"/>
      <c r="G190" s="71"/>
      <c r="H190" s="71"/>
      <c r="I190" s="71"/>
      <c r="J190" s="71"/>
      <c r="K190" s="71"/>
      <c r="L190" s="71"/>
      <c r="M190" s="71"/>
      <c r="N190" s="71"/>
      <c r="O190" s="71"/>
      <c r="P190" s="71"/>
      <c r="Q190" s="71"/>
      <c r="R190" s="71"/>
      <c r="S190" s="71"/>
      <c r="T190" s="71"/>
      <c r="U190" s="71"/>
      <c r="V190" s="71"/>
      <c r="W190" s="113"/>
      <c r="X190" s="71"/>
      <c r="Y190" s="71"/>
      <c r="Z190" s="71"/>
    </row>
    <row r="191" spans="3:26" ht="14.25" customHeight="1" x14ac:dyDescent="0.25">
      <c r="C191" s="71"/>
      <c r="D191" s="71"/>
      <c r="E191" s="71"/>
      <c r="F191" s="71"/>
      <c r="G191" s="71"/>
      <c r="H191" s="71"/>
      <c r="I191" s="71"/>
      <c r="J191" s="71"/>
      <c r="K191" s="71"/>
      <c r="L191" s="71"/>
      <c r="M191" s="71"/>
      <c r="N191" s="71"/>
      <c r="O191" s="71"/>
      <c r="P191" s="71"/>
      <c r="Q191" s="71"/>
      <c r="R191" s="71"/>
      <c r="S191" s="71"/>
      <c r="T191" s="71"/>
      <c r="U191" s="71"/>
      <c r="V191" s="71"/>
      <c r="W191" s="113"/>
      <c r="X191" s="71"/>
      <c r="Y191" s="71"/>
      <c r="Z191" s="71"/>
    </row>
    <row r="192" spans="3:26" ht="14.25" customHeight="1" x14ac:dyDescent="0.25">
      <c r="C192" s="71"/>
      <c r="D192" s="71"/>
      <c r="E192" s="71"/>
      <c r="F192" s="71"/>
      <c r="G192" s="71"/>
      <c r="H192" s="71"/>
      <c r="I192" s="71"/>
      <c r="J192" s="71"/>
      <c r="K192" s="71"/>
      <c r="L192" s="71"/>
      <c r="M192" s="71"/>
      <c r="N192" s="71"/>
      <c r="O192" s="71"/>
      <c r="P192" s="71"/>
      <c r="Q192" s="71"/>
      <c r="R192" s="71"/>
      <c r="S192" s="71"/>
      <c r="T192" s="71"/>
      <c r="U192" s="71"/>
      <c r="V192" s="71"/>
      <c r="W192" s="113"/>
      <c r="X192" s="71"/>
      <c r="Y192" s="71"/>
      <c r="Z192" s="71"/>
    </row>
    <row r="193" spans="1:26" ht="14.25" customHeight="1" x14ac:dyDescent="0.25">
      <c r="C193" s="71"/>
      <c r="D193" s="71"/>
      <c r="E193" s="71"/>
      <c r="F193" s="71"/>
      <c r="G193" s="71"/>
      <c r="H193" s="71"/>
      <c r="I193" s="71"/>
      <c r="J193" s="71"/>
      <c r="K193" s="71"/>
      <c r="L193" s="71"/>
      <c r="M193" s="71"/>
      <c r="N193" s="71"/>
      <c r="O193" s="71"/>
      <c r="P193" s="71"/>
      <c r="Q193" s="71"/>
      <c r="R193" s="71"/>
      <c r="S193" s="71"/>
      <c r="T193" s="71"/>
      <c r="U193" s="71"/>
      <c r="V193" s="71"/>
      <c r="W193" s="113"/>
      <c r="X193" s="71"/>
      <c r="Y193" s="71"/>
      <c r="Z193" s="71"/>
    </row>
    <row r="194" spans="1:26" ht="14.25" customHeight="1" x14ac:dyDescent="0.25">
      <c r="C194" s="71"/>
      <c r="D194" s="71"/>
      <c r="E194" s="71"/>
      <c r="F194" s="71"/>
      <c r="G194" s="71"/>
      <c r="H194" s="71"/>
      <c r="I194" s="71"/>
      <c r="J194" s="71"/>
      <c r="K194" s="71"/>
      <c r="L194" s="71"/>
      <c r="M194" s="71"/>
      <c r="N194" s="71"/>
      <c r="O194" s="71"/>
      <c r="P194" s="71"/>
      <c r="Q194" s="71"/>
      <c r="R194" s="71"/>
      <c r="S194" s="71"/>
      <c r="T194" s="71"/>
      <c r="U194" s="71"/>
      <c r="V194" s="71"/>
      <c r="W194" s="113"/>
      <c r="X194" s="71"/>
      <c r="Y194" s="71"/>
      <c r="Z194" s="71"/>
    </row>
    <row r="195" spans="1:26" ht="14.25" customHeight="1" x14ac:dyDescent="0.25">
      <c r="C195" s="71"/>
      <c r="D195" s="71"/>
      <c r="E195" s="71"/>
      <c r="F195" s="71"/>
      <c r="G195" s="71"/>
      <c r="H195" s="71"/>
      <c r="I195" s="71"/>
      <c r="J195" s="71"/>
      <c r="K195" s="71"/>
      <c r="L195" s="71"/>
      <c r="M195" s="71"/>
      <c r="N195" s="71"/>
      <c r="O195" s="71"/>
      <c r="P195" s="71"/>
      <c r="Q195" s="71"/>
      <c r="R195" s="71"/>
      <c r="S195" s="71"/>
      <c r="T195" s="71"/>
      <c r="U195" s="71"/>
      <c r="V195" s="71"/>
      <c r="W195" s="113"/>
      <c r="X195" s="71"/>
      <c r="Y195" s="71"/>
      <c r="Z195" s="71"/>
    </row>
    <row r="196" spans="1:26" ht="14.25" customHeight="1" x14ac:dyDescent="0.25">
      <c r="A196" s="137"/>
      <c r="B196" s="137"/>
      <c r="C196" s="71"/>
      <c r="D196" s="71"/>
      <c r="E196" s="71"/>
      <c r="F196" s="71"/>
      <c r="G196" s="71"/>
      <c r="H196" s="71"/>
      <c r="I196" s="71"/>
      <c r="J196" s="71"/>
      <c r="K196" s="71"/>
      <c r="L196" s="71"/>
      <c r="M196" s="71"/>
      <c r="N196" s="71"/>
      <c r="O196" s="71"/>
      <c r="P196" s="71"/>
      <c r="Q196" s="71"/>
      <c r="R196" s="71"/>
      <c r="S196" s="71"/>
      <c r="T196" s="71"/>
      <c r="U196" s="71"/>
      <c r="V196" s="71"/>
      <c r="W196" s="113"/>
      <c r="X196" s="71"/>
      <c r="Y196" s="71"/>
      <c r="Z196" s="71"/>
    </row>
    <row r="197" spans="1:26" ht="14.25" customHeight="1" x14ac:dyDescent="0.25">
      <c r="A197" s="93"/>
      <c r="B197" s="137"/>
      <c r="C197" s="71"/>
      <c r="D197" s="71"/>
      <c r="E197" s="71"/>
      <c r="F197" s="71"/>
      <c r="G197" s="71"/>
      <c r="H197" s="71"/>
      <c r="I197" s="71"/>
      <c r="J197" s="71"/>
      <c r="K197" s="71"/>
      <c r="L197" s="71"/>
      <c r="M197" s="71"/>
      <c r="N197" s="71"/>
      <c r="O197" s="71"/>
      <c r="P197" s="71"/>
      <c r="Q197" s="71"/>
      <c r="R197" s="71"/>
      <c r="S197" s="71"/>
      <c r="T197" s="71"/>
      <c r="U197" s="71"/>
      <c r="V197" s="71"/>
      <c r="W197" s="113"/>
      <c r="X197" s="71"/>
      <c r="Y197" s="71"/>
      <c r="Z197" s="71"/>
    </row>
    <row r="198" spans="1:26" ht="14.25" customHeight="1" x14ac:dyDescent="0.25">
      <c r="C198" s="71"/>
      <c r="D198" s="71"/>
      <c r="E198" s="71"/>
      <c r="F198" s="71"/>
      <c r="G198" s="71"/>
      <c r="H198" s="71"/>
      <c r="I198" s="71"/>
      <c r="J198" s="71"/>
      <c r="K198" s="71"/>
      <c r="L198" s="71"/>
      <c r="M198" s="71"/>
      <c r="N198" s="71"/>
      <c r="O198" s="71"/>
      <c r="P198" s="71"/>
      <c r="Q198" s="71"/>
      <c r="R198" s="71"/>
      <c r="S198" s="71"/>
      <c r="T198" s="71"/>
      <c r="U198" s="71"/>
      <c r="V198" s="71"/>
      <c r="W198" s="113"/>
      <c r="X198" s="71"/>
      <c r="Y198" s="71"/>
      <c r="Z198" s="71"/>
    </row>
    <row r="199" spans="1:26" ht="14.25" customHeight="1" x14ac:dyDescent="0.25">
      <c r="C199" s="71"/>
      <c r="D199" s="71"/>
      <c r="E199" s="71"/>
      <c r="F199" s="71"/>
      <c r="G199" s="71"/>
      <c r="H199" s="71"/>
      <c r="I199" s="71"/>
      <c r="J199" s="71"/>
      <c r="K199" s="71"/>
      <c r="L199" s="71"/>
      <c r="M199" s="71"/>
      <c r="N199" s="71"/>
      <c r="O199" s="71"/>
      <c r="P199" s="71"/>
      <c r="Q199" s="71"/>
      <c r="R199" s="71"/>
      <c r="S199" s="71"/>
      <c r="T199" s="71"/>
      <c r="U199" s="71"/>
      <c r="V199" s="71"/>
      <c r="W199" s="113"/>
      <c r="X199" s="71"/>
      <c r="Y199" s="71"/>
      <c r="Z199" s="71"/>
    </row>
    <row r="200" spans="1:26" ht="14.25" customHeight="1" x14ac:dyDescent="0.25">
      <c r="C200" s="71"/>
      <c r="D200" s="71"/>
      <c r="E200" s="71"/>
      <c r="F200" s="71"/>
      <c r="G200" s="71"/>
      <c r="H200" s="71"/>
      <c r="I200" s="71"/>
      <c r="J200" s="71"/>
      <c r="K200" s="71"/>
      <c r="L200" s="71"/>
      <c r="M200" s="71"/>
      <c r="N200" s="71"/>
      <c r="O200" s="71"/>
      <c r="P200" s="71"/>
      <c r="Q200" s="71"/>
      <c r="R200" s="71"/>
      <c r="S200" s="71"/>
      <c r="T200" s="71"/>
      <c r="U200" s="71"/>
      <c r="V200" s="71"/>
      <c r="W200" s="113"/>
      <c r="X200" s="71"/>
      <c r="Y200" s="71"/>
      <c r="Z200" s="71"/>
    </row>
    <row r="201" spans="1:26" ht="14.25" customHeight="1" x14ac:dyDescent="0.25">
      <c r="C201" s="71"/>
      <c r="D201" s="71"/>
      <c r="E201" s="71"/>
      <c r="F201" s="71"/>
      <c r="G201" s="71"/>
      <c r="H201" s="71"/>
      <c r="I201" s="71"/>
      <c r="J201" s="71"/>
      <c r="K201" s="71"/>
      <c r="L201" s="71"/>
      <c r="M201" s="71"/>
      <c r="N201" s="71"/>
      <c r="O201" s="71"/>
      <c r="P201" s="71"/>
      <c r="Q201" s="71"/>
      <c r="R201" s="71"/>
      <c r="S201" s="71"/>
      <c r="T201" s="71"/>
      <c r="U201" s="71"/>
      <c r="V201" s="71"/>
      <c r="W201" s="113"/>
      <c r="X201" s="71"/>
      <c r="Y201" s="71"/>
      <c r="Z201" s="71"/>
    </row>
    <row r="202" spans="1:26" ht="14.25" customHeight="1" x14ac:dyDescent="0.25">
      <c r="C202" s="71"/>
      <c r="D202" s="71"/>
      <c r="E202" s="71"/>
      <c r="F202" s="71"/>
      <c r="G202" s="71"/>
      <c r="H202" s="71"/>
      <c r="I202" s="71"/>
      <c r="J202" s="71"/>
      <c r="K202" s="71"/>
      <c r="L202" s="71"/>
      <c r="M202" s="71"/>
      <c r="N202" s="71"/>
      <c r="O202" s="71"/>
      <c r="P202" s="71"/>
      <c r="Q202" s="71"/>
      <c r="R202" s="71"/>
      <c r="S202" s="71"/>
      <c r="T202" s="71"/>
      <c r="U202" s="71"/>
      <c r="V202" s="71"/>
      <c r="W202" s="113"/>
      <c r="X202" s="71"/>
      <c r="Y202" s="71"/>
      <c r="Z202" s="71"/>
    </row>
    <row r="203" spans="1:26" ht="14.25" customHeight="1" x14ac:dyDescent="0.25">
      <c r="C203" s="71"/>
      <c r="D203" s="71"/>
      <c r="E203" s="71"/>
      <c r="F203" s="71"/>
      <c r="G203" s="71"/>
      <c r="H203" s="71"/>
      <c r="I203" s="71"/>
      <c r="J203" s="71"/>
      <c r="K203" s="71"/>
      <c r="L203" s="71"/>
      <c r="M203" s="71"/>
      <c r="N203" s="71"/>
      <c r="O203" s="71"/>
      <c r="P203" s="71"/>
      <c r="Q203" s="71"/>
      <c r="R203" s="71"/>
      <c r="S203" s="71"/>
      <c r="T203" s="71"/>
      <c r="U203" s="71"/>
      <c r="V203" s="71"/>
      <c r="W203" s="113"/>
      <c r="X203" s="71"/>
      <c r="Y203" s="71"/>
      <c r="Z203" s="71"/>
    </row>
    <row r="204" spans="1:26" ht="14.25" customHeight="1" x14ac:dyDescent="0.25">
      <c r="C204" s="71"/>
      <c r="D204" s="71"/>
      <c r="E204" s="71"/>
      <c r="F204" s="71"/>
      <c r="G204" s="71"/>
      <c r="H204" s="71"/>
      <c r="I204" s="71"/>
      <c r="J204" s="71"/>
      <c r="K204" s="71"/>
      <c r="L204" s="71"/>
      <c r="M204" s="71"/>
      <c r="N204" s="71"/>
      <c r="O204" s="71"/>
      <c r="P204" s="71"/>
      <c r="Q204" s="71"/>
      <c r="R204" s="71"/>
      <c r="S204" s="71"/>
      <c r="T204" s="71"/>
      <c r="U204" s="71"/>
      <c r="V204" s="71"/>
      <c r="W204" s="113"/>
      <c r="X204" s="71"/>
      <c r="Y204" s="71"/>
      <c r="Z204" s="71"/>
    </row>
    <row r="205" spans="1:26" ht="14.25" customHeight="1" x14ac:dyDescent="0.25">
      <c r="C205" s="71"/>
      <c r="D205" s="71"/>
      <c r="E205" s="71"/>
      <c r="F205" s="71"/>
      <c r="G205" s="71"/>
      <c r="H205" s="71"/>
      <c r="I205" s="71"/>
      <c r="J205" s="71"/>
      <c r="K205" s="71"/>
      <c r="L205" s="71"/>
      <c r="M205" s="71"/>
      <c r="N205" s="71"/>
      <c r="O205" s="71"/>
      <c r="P205" s="71"/>
      <c r="Q205" s="71"/>
      <c r="R205" s="71"/>
      <c r="S205" s="71"/>
      <c r="T205" s="71"/>
      <c r="U205" s="71"/>
      <c r="V205" s="71"/>
      <c r="W205" s="113"/>
      <c r="X205" s="71"/>
      <c r="Y205" s="71"/>
      <c r="Z205" s="71"/>
    </row>
    <row r="206" spans="1:26" ht="14.25" customHeight="1" x14ac:dyDescent="0.25">
      <c r="C206" s="71"/>
      <c r="D206" s="71"/>
      <c r="E206" s="71"/>
      <c r="F206" s="71"/>
      <c r="G206" s="71"/>
      <c r="H206" s="71"/>
      <c r="I206" s="71"/>
      <c r="J206" s="71"/>
      <c r="K206" s="71"/>
      <c r="L206" s="71"/>
      <c r="M206" s="71"/>
      <c r="N206" s="71"/>
      <c r="O206" s="71"/>
      <c r="P206" s="71"/>
      <c r="Q206" s="71"/>
      <c r="R206" s="71"/>
      <c r="S206" s="71"/>
      <c r="T206" s="71"/>
      <c r="U206" s="71"/>
      <c r="V206" s="71"/>
      <c r="W206" s="113"/>
      <c r="X206" s="71"/>
      <c r="Y206" s="71"/>
      <c r="Z206" s="71"/>
    </row>
    <row r="207" spans="1:26" ht="14.25" customHeight="1" x14ac:dyDescent="0.25">
      <c r="C207" s="71"/>
      <c r="D207" s="71"/>
      <c r="E207" s="71"/>
      <c r="F207" s="71"/>
      <c r="G207" s="71"/>
      <c r="H207" s="71"/>
      <c r="I207" s="71"/>
      <c r="J207" s="71"/>
      <c r="K207" s="71"/>
      <c r="L207" s="71"/>
      <c r="M207" s="71"/>
      <c r="N207" s="71"/>
      <c r="O207" s="71"/>
      <c r="P207" s="71"/>
      <c r="Q207" s="71"/>
      <c r="R207" s="71"/>
      <c r="S207" s="71"/>
      <c r="T207" s="71"/>
      <c r="U207" s="71"/>
      <c r="V207" s="71"/>
      <c r="W207" s="113"/>
      <c r="X207" s="71"/>
      <c r="Y207" s="71"/>
      <c r="Z207" s="71"/>
    </row>
    <row r="208" spans="1:26" ht="14.25" customHeight="1" x14ac:dyDescent="0.25">
      <c r="C208" s="71"/>
      <c r="D208" s="71"/>
      <c r="E208" s="71"/>
      <c r="F208" s="71"/>
      <c r="G208" s="71"/>
      <c r="H208" s="71"/>
      <c r="I208" s="71"/>
      <c r="J208" s="71"/>
      <c r="K208" s="71"/>
      <c r="L208" s="71"/>
      <c r="M208" s="71"/>
      <c r="N208" s="71"/>
      <c r="O208" s="71"/>
      <c r="P208" s="71"/>
      <c r="Q208" s="71"/>
      <c r="R208" s="71"/>
      <c r="S208" s="71"/>
      <c r="T208" s="71"/>
      <c r="U208" s="71"/>
      <c r="V208" s="71"/>
      <c r="W208" s="113"/>
      <c r="X208" s="71"/>
      <c r="Y208" s="71"/>
      <c r="Z208" s="71"/>
    </row>
    <row r="209" spans="1:26" ht="14.25" customHeight="1" x14ac:dyDescent="0.25">
      <c r="C209" s="71"/>
      <c r="D209" s="71"/>
      <c r="E209" s="71"/>
      <c r="F209" s="71"/>
      <c r="G209" s="71"/>
      <c r="H209" s="71"/>
      <c r="I209" s="71"/>
      <c r="J209" s="71"/>
      <c r="K209" s="71"/>
      <c r="L209" s="71"/>
      <c r="M209" s="71"/>
      <c r="N209" s="71"/>
      <c r="O209" s="71"/>
      <c r="P209" s="71"/>
      <c r="Q209" s="71"/>
      <c r="R209" s="71"/>
      <c r="S209" s="71"/>
      <c r="T209" s="71"/>
      <c r="U209" s="71"/>
      <c r="V209" s="71"/>
      <c r="W209" s="113"/>
      <c r="X209" s="71"/>
      <c r="Y209" s="71"/>
      <c r="Z209" s="71"/>
    </row>
    <row r="210" spans="1:26" ht="14.25" customHeight="1" x14ac:dyDescent="0.25">
      <c r="C210" s="71"/>
      <c r="D210" s="71"/>
      <c r="E210" s="71"/>
      <c r="F210" s="71"/>
      <c r="G210" s="71"/>
      <c r="H210" s="71"/>
      <c r="I210" s="71"/>
      <c r="J210" s="71"/>
      <c r="K210" s="71"/>
      <c r="L210" s="71"/>
      <c r="M210" s="71"/>
      <c r="N210" s="71"/>
      <c r="O210" s="71"/>
      <c r="P210" s="71"/>
      <c r="Q210" s="71"/>
      <c r="R210" s="71"/>
      <c r="S210" s="71"/>
      <c r="T210" s="71"/>
      <c r="U210" s="71"/>
      <c r="V210" s="71"/>
      <c r="W210" s="113"/>
      <c r="X210" s="71"/>
      <c r="Y210" s="71"/>
      <c r="Z210" s="71"/>
    </row>
    <row r="211" spans="1:26" ht="14.25" customHeight="1" x14ac:dyDescent="0.25">
      <c r="C211" s="71"/>
      <c r="D211" s="71"/>
      <c r="E211" s="71"/>
      <c r="F211" s="71"/>
      <c r="G211" s="71"/>
      <c r="H211" s="71"/>
      <c r="I211" s="71"/>
      <c r="J211" s="71"/>
      <c r="K211" s="71"/>
      <c r="L211" s="71"/>
      <c r="M211" s="71"/>
      <c r="N211" s="71"/>
      <c r="O211" s="71"/>
      <c r="P211" s="71"/>
      <c r="Q211" s="71"/>
      <c r="R211" s="71"/>
      <c r="S211" s="71"/>
      <c r="T211" s="71"/>
      <c r="U211" s="71"/>
      <c r="V211" s="71"/>
      <c r="W211" s="113"/>
      <c r="X211" s="71"/>
      <c r="Y211" s="71"/>
      <c r="Z211" s="71"/>
    </row>
    <row r="212" spans="1:26" ht="14.25" customHeight="1" x14ac:dyDescent="0.25">
      <c r="C212" s="71"/>
      <c r="D212" s="71"/>
      <c r="E212" s="71"/>
      <c r="F212" s="71"/>
      <c r="G212" s="71"/>
      <c r="H212" s="71"/>
      <c r="I212" s="71"/>
      <c r="J212" s="71"/>
      <c r="K212" s="71"/>
      <c r="L212" s="71"/>
      <c r="M212" s="71"/>
      <c r="N212" s="71"/>
      <c r="O212" s="71"/>
      <c r="P212" s="71"/>
      <c r="Q212" s="71"/>
      <c r="R212" s="71"/>
      <c r="S212" s="71"/>
      <c r="T212" s="71"/>
      <c r="U212" s="71"/>
      <c r="V212" s="71"/>
      <c r="W212" s="113"/>
      <c r="X212" s="71"/>
      <c r="Y212" s="71"/>
      <c r="Z212" s="71"/>
    </row>
    <row r="213" spans="1:26" ht="14.25" customHeight="1" x14ac:dyDescent="0.25">
      <c r="C213" s="71"/>
      <c r="D213" s="71"/>
      <c r="E213" s="71"/>
      <c r="F213" s="71"/>
      <c r="G213" s="71"/>
      <c r="H213" s="71"/>
      <c r="I213" s="71"/>
      <c r="J213" s="71"/>
      <c r="K213" s="71"/>
      <c r="L213" s="71"/>
      <c r="M213" s="71"/>
      <c r="N213" s="71"/>
      <c r="O213" s="71"/>
      <c r="P213" s="71"/>
      <c r="Q213" s="71"/>
      <c r="R213" s="71"/>
      <c r="S213" s="71"/>
      <c r="T213" s="71"/>
      <c r="U213" s="71"/>
      <c r="V213" s="71"/>
      <c r="W213" s="113"/>
      <c r="X213" s="71"/>
      <c r="Y213" s="71"/>
      <c r="Z213" s="71"/>
    </row>
    <row r="214" spans="1:26" ht="14.25" customHeight="1" x14ac:dyDescent="0.25">
      <c r="C214" s="71"/>
      <c r="D214" s="71"/>
      <c r="E214" s="71"/>
      <c r="F214" s="71"/>
      <c r="G214" s="71"/>
      <c r="H214" s="71"/>
      <c r="I214" s="71"/>
      <c r="J214" s="71"/>
      <c r="K214" s="71"/>
      <c r="L214" s="71"/>
      <c r="M214" s="71"/>
      <c r="N214" s="71"/>
      <c r="O214" s="71"/>
      <c r="P214" s="71"/>
      <c r="Q214" s="71"/>
      <c r="R214" s="71"/>
      <c r="S214" s="71"/>
      <c r="T214" s="71"/>
      <c r="U214" s="71"/>
      <c r="V214" s="71"/>
      <c r="W214" s="113"/>
      <c r="X214" s="71"/>
      <c r="Y214" s="71"/>
      <c r="Z214" s="71"/>
    </row>
    <row r="215" spans="1:26" ht="14.25" customHeight="1" x14ac:dyDescent="0.25">
      <c r="C215" s="71"/>
      <c r="D215" s="71"/>
      <c r="E215" s="71"/>
      <c r="F215" s="71"/>
      <c r="G215" s="71"/>
      <c r="H215" s="71"/>
      <c r="I215" s="71"/>
      <c r="J215" s="71"/>
      <c r="K215" s="71"/>
      <c r="L215" s="71"/>
      <c r="M215" s="71"/>
      <c r="N215" s="71"/>
      <c r="O215" s="71"/>
      <c r="P215" s="71"/>
      <c r="Q215" s="71"/>
      <c r="R215" s="71"/>
      <c r="S215" s="71"/>
      <c r="T215" s="71"/>
      <c r="U215" s="71"/>
      <c r="V215" s="71"/>
      <c r="W215" s="113"/>
      <c r="X215" s="71"/>
      <c r="Y215" s="71"/>
      <c r="Z215" s="71"/>
    </row>
    <row r="216" spans="1:26" ht="14.25" customHeight="1" x14ac:dyDescent="0.25">
      <c r="C216" s="71"/>
      <c r="D216" s="71"/>
      <c r="E216" s="71"/>
      <c r="F216" s="71"/>
      <c r="G216" s="71"/>
      <c r="H216" s="71"/>
      <c r="I216" s="71"/>
      <c r="J216" s="71"/>
      <c r="K216" s="71"/>
      <c r="L216" s="71"/>
      <c r="M216" s="71"/>
      <c r="N216" s="71"/>
      <c r="O216" s="71"/>
      <c r="P216" s="71"/>
      <c r="Q216" s="71"/>
      <c r="R216" s="71"/>
      <c r="S216" s="71"/>
      <c r="T216" s="71"/>
      <c r="U216" s="71"/>
      <c r="V216" s="71"/>
      <c r="W216" s="113"/>
      <c r="X216" s="71"/>
      <c r="Y216" s="71"/>
      <c r="Z216" s="71"/>
    </row>
    <row r="217" spans="1:26" ht="14.25" customHeight="1" x14ac:dyDescent="0.25">
      <c r="C217" s="71"/>
      <c r="D217" s="71"/>
      <c r="E217" s="71"/>
      <c r="F217" s="71"/>
      <c r="G217" s="71"/>
      <c r="H217" s="71"/>
      <c r="I217" s="71"/>
      <c r="J217" s="71"/>
      <c r="K217" s="71"/>
      <c r="L217" s="71"/>
      <c r="M217" s="71"/>
      <c r="N217" s="71"/>
      <c r="O217" s="71"/>
      <c r="P217" s="71"/>
      <c r="Q217" s="71"/>
      <c r="R217" s="71"/>
      <c r="S217" s="71"/>
      <c r="T217" s="71"/>
      <c r="U217" s="71"/>
      <c r="V217" s="71"/>
      <c r="W217" s="113"/>
      <c r="X217" s="71"/>
      <c r="Y217" s="71"/>
      <c r="Z217" s="71"/>
    </row>
    <row r="218" spans="1:26" ht="14.25" customHeight="1" x14ac:dyDescent="0.25">
      <c r="C218" s="71"/>
      <c r="D218" s="71"/>
      <c r="E218" s="71"/>
      <c r="F218" s="71"/>
      <c r="G218" s="71"/>
      <c r="H218" s="71"/>
      <c r="I218" s="71"/>
      <c r="J218" s="71"/>
      <c r="K218" s="71"/>
      <c r="L218" s="71"/>
      <c r="M218" s="71"/>
      <c r="N218" s="71"/>
      <c r="O218" s="71"/>
      <c r="P218" s="71"/>
      <c r="Q218" s="71"/>
      <c r="R218" s="71"/>
      <c r="S218" s="71"/>
      <c r="T218" s="71"/>
      <c r="U218" s="71"/>
      <c r="V218" s="71"/>
      <c r="W218" s="113"/>
      <c r="X218" s="71"/>
      <c r="Y218" s="71"/>
      <c r="Z218" s="71"/>
    </row>
    <row r="219" spans="1:26" ht="14.25" customHeight="1" x14ac:dyDescent="0.25">
      <c r="C219" s="71"/>
      <c r="D219" s="71"/>
      <c r="E219" s="71"/>
      <c r="F219" s="71"/>
      <c r="G219" s="71"/>
      <c r="H219" s="71"/>
      <c r="I219" s="71"/>
      <c r="J219" s="71"/>
      <c r="K219" s="71"/>
      <c r="L219" s="71"/>
      <c r="M219" s="71"/>
      <c r="N219" s="71"/>
      <c r="O219" s="71"/>
      <c r="P219" s="71"/>
      <c r="Q219" s="71"/>
      <c r="R219" s="71"/>
      <c r="S219" s="71"/>
      <c r="T219" s="71"/>
      <c r="U219" s="71"/>
      <c r="V219" s="71"/>
      <c r="W219" s="113"/>
      <c r="X219" s="71"/>
      <c r="Y219" s="71"/>
      <c r="Z219" s="71"/>
    </row>
    <row r="220" spans="1:26" ht="14.25" customHeight="1" x14ac:dyDescent="0.25">
      <c r="A220" s="71"/>
      <c r="B220" s="71"/>
      <c r="C220" s="71"/>
      <c r="D220" s="71"/>
      <c r="E220" s="71"/>
      <c r="F220" s="71"/>
      <c r="G220" s="71"/>
      <c r="H220" s="71"/>
      <c r="I220" s="71"/>
      <c r="J220" s="71"/>
      <c r="K220" s="71"/>
      <c r="L220" s="71"/>
      <c r="M220" s="71"/>
      <c r="N220" s="71"/>
      <c r="O220" s="71"/>
      <c r="P220" s="71"/>
      <c r="Q220" s="71"/>
      <c r="R220" s="71"/>
      <c r="S220" s="71"/>
      <c r="T220" s="71"/>
      <c r="U220" s="71"/>
      <c r="V220" s="71"/>
      <c r="W220" s="113"/>
      <c r="X220" s="71"/>
      <c r="Y220" s="71"/>
      <c r="Z220" s="71"/>
    </row>
    <row r="221" spans="1:26" ht="14.25" customHeight="1" x14ac:dyDescent="0.25">
      <c r="A221" s="93"/>
      <c r="B221" s="93"/>
      <c r="C221" s="71"/>
      <c r="D221" s="71"/>
      <c r="E221" s="71"/>
      <c r="F221" s="71"/>
      <c r="G221" s="71"/>
      <c r="H221" s="71"/>
      <c r="I221" s="71"/>
      <c r="J221" s="71"/>
      <c r="K221" s="71"/>
      <c r="L221" s="71"/>
      <c r="M221" s="71"/>
      <c r="N221" s="71"/>
      <c r="O221" s="71"/>
      <c r="P221" s="71"/>
      <c r="Q221" s="71"/>
      <c r="R221" s="71"/>
      <c r="S221" s="71"/>
      <c r="T221" s="71"/>
      <c r="U221" s="71"/>
      <c r="V221" s="71"/>
      <c r="W221" s="113"/>
      <c r="X221" s="71"/>
      <c r="Y221" s="71"/>
      <c r="Z221" s="71"/>
    </row>
    <row r="222" spans="1:26" ht="14.25" customHeight="1" x14ac:dyDescent="0.25">
      <c r="A222" s="137"/>
      <c r="B222" s="137"/>
      <c r="C222" s="71"/>
      <c r="D222" s="71"/>
      <c r="E222" s="71"/>
      <c r="F222" s="71"/>
      <c r="G222" s="71"/>
      <c r="H222" s="71"/>
      <c r="I222" s="71"/>
      <c r="J222" s="71"/>
      <c r="K222" s="71"/>
      <c r="L222" s="71"/>
      <c r="M222" s="71"/>
      <c r="N222" s="71"/>
      <c r="O222" s="71"/>
      <c r="P222" s="71"/>
      <c r="Q222" s="71"/>
      <c r="R222" s="71"/>
      <c r="S222" s="71"/>
      <c r="T222" s="71"/>
      <c r="U222" s="71"/>
      <c r="V222" s="71"/>
      <c r="W222" s="113"/>
      <c r="X222" s="71"/>
      <c r="Y222" s="71"/>
      <c r="Z222" s="71"/>
    </row>
    <row r="223" spans="1:26" ht="14.25" customHeight="1" x14ac:dyDescent="0.25">
      <c r="A223" s="137"/>
      <c r="B223" s="137"/>
      <c r="C223" s="71"/>
      <c r="D223" s="71"/>
      <c r="E223" s="71"/>
      <c r="F223" s="71"/>
      <c r="G223" s="71"/>
      <c r="H223" s="71"/>
      <c r="I223" s="71"/>
      <c r="J223" s="71"/>
      <c r="K223" s="71"/>
      <c r="L223" s="71"/>
      <c r="M223" s="71"/>
      <c r="N223" s="71"/>
      <c r="O223" s="71"/>
      <c r="P223" s="71"/>
      <c r="Q223" s="71"/>
      <c r="R223" s="71"/>
      <c r="S223" s="71"/>
      <c r="T223" s="71"/>
      <c r="U223" s="71"/>
      <c r="V223" s="71"/>
      <c r="W223" s="113"/>
      <c r="X223" s="71"/>
      <c r="Y223" s="71"/>
      <c r="Z223" s="71"/>
    </row>
    <row r="224" spans="1:26" ht="14.25" customHeight="1" x14ac:dyDescent="0.25">
      <c r="A224" s="137"/>
      <c r="B224" s="137"/>
      <c r="C224" s="71"/>
      <c r="D224" s="71"/>
      <c r="E224" s="71"/>
      <c r="F224" s="71"/>
      <c r="G224" s="71"/>
      <c r="H224" s="71"/>
      <c r="I224" s="71"/>
      <c r="J224" s="71"/>
      <c r="K224" s="71"/>
      <c r="L224" s="71"/>
      <c r="M224" s="71"/>
      <c r="N224" s="71"/>
      <c r="O224" s="71"/>
      <c r="P224" s="71"/>
      <c r="Q224" s="71"/>
      <c r="R224" s="71"/>
      <c r="S224" s="71"/>
      <c r="T224" s="71"/>
      <c r="U224" s="71"/>
      <c r="V224" s="71"/>
      <c r="W224" s="113"/>
      <c r="X224" s="71"/>
      <c r="Y224" s="71"/>
      <c r="Z224" s="71"/>
    </row>
    <row r="225" spans="1:26" ht="14.25" customHeight="1" x14ac:dyDescent="0.25">
      <c r="A225" s="137"/>
      <c r="B225" s="137"/>
      <c r="C225" s="71"/>
      <c r="D225" s="71"/>
      <c r="E225" s="71"/>
      <c r="F225" s="71"/>
      <c r="G225" s="71"/>
      <c r="H225" s="71"/>
      <c r="I225" s="71"/>
      <c r="J225" s="71"/>
      <c r="K225" s="71"/>
      <c r="L225" s="71"/>
      <c r="M225" s="71"/>
      <c r="N225" s="71"/>
      <c r="O225" s="71"/>
      <c r="P225" s="71"/>
      <c r="Q225" s="71"/>
      <c r="R225" s="71"/>
      <c r="S225" s="71"/>
      <c r="T225" s="71"/>
      <c r="U225" s="71"/>
      <c r="V225" s="71"/>
      <c r="W225" s="113"/>
      <c r="X225" s="71"/>
      <c r="Y225" s="71"/>
      <c r="Z225" s="71"/>
    </row>
    <row r="226" spans="1:26" ht="14.25" customHeight="1" x14ac:dyDescent="0.25">
      <c r="A226" s="137"/>
      <c r="B226" s="137"/>
      <c r="C226" s="71"/>
      <c r="D226" s="71"/>
      <c r="E226" s="71"/>
      <c r="F226" s="71"/>
      <c r="G226" s="71"/>
      <c r="H226" s="71"/>
      <c r="I226" s="71"/>
      <c r="J226" s="71"/>
      <c r="K226" s="71"/>
      <c r="L226" s="71"/>
      <c r="M226" s="71"/>
      <c r="N226" s="71"/>
      <c r="O226" s="71"/>
      <c r="P226" s="71"/>
      <c r="Q226" s="71"/>
      <c r="R226" s="71"/>
      <c r="S226" s="71"/>
      <c r="T226" s="71"/>
      <c r="U226" s="71"/>
      <c r="V226" s="71"/>
      <c r="W226" s="113"/>
      <c r="X226" s="71"/>
      <c r="Y226" s="71"/>
      <c r="Z226" s="71"/>
    </row>
    <row r="227" spans="1:26" ht="14.25" customHeight="1" x14ac:dyDescent="0.25">
      <c r="A227" s="137"/>
      <c r="B227" s="137"/>
      <c r="C227" s="71"/>
      <c r="D227" s="71"/>
      <c r="E227" s="71"/>
      <c r="F227" s="71"/>
      <c r="G227" s="71"/>
      <c r="H227" s="71"/>
      <c r="I227" s="71"/>
      <c r="J227" s="71"/>
      <c r="K227" s="71"/>
      <c r="L227" s="71"/>
      <c r="M227" s="71"/>
      <c r="N227" s="71"/>
      <c r="O227" s="71"/>
      <c r="P227" s="71"/>
      <c r="Q227" s="71"/>
      <c r="R227" s="71"/>
      <c r="S227" s="71"/>
      <c r="T227" s="71"/>
      <c r="U227" s="71"/>
      <c r="V227" s="71"/>
      <c r="W227" s="113"/>
      <c r="X227" s="71"/>
      <c r="Y227" s="71"/>
      <c r="Z227" s="71"/>
    </row>
    <row r="228" spans="1:26" ht="14.25" customHeight="1" x14ac:dyDescent="0.25">
      <c r="A228" s="137"/>
      <c r="B228" s="137"/>
      <c r="C228" s="71"/>
      <c r="D228" s="71"/>
      <c r="E228" s="71"/>
      <c r="F228" s="71"/>
      <c r="G228" s="71"/>
      <c r="H228" s="71"/>
      <c r="I228" s="71"/>
      <c r="J228" s="71"/>
      <c r="K228" s="71"/>
      <c r="L228" s="71"/>
      <c r="M228" s="71"/>
      <c r="N228" s="71"/>
      <c r="O228" s="71"/>
      <c r="P228" s="71"/>
      <c r="Q228" s="71"/>
      <c r="R228" s="71"/>
      <c r="S228" s="71"/>
      <c r="T228" s="71"/>
      <c r="U228" s="71"/>
      <c r="V228" s="71"/>
      <c r="W228" s="113"/>
      <c r="X228" s="71"/>
      <c r="Y228" s="71"/>
      <c r="Z228" s="71"/>
    </row>
    <row r="229" spans="1:26" ht="14.25" customHeight="1" x14ac:dyDescent="0.25">
      <c r="A229" s="137"/>
      <c r="B229" s="137"/>
      <c r="C229" s="71"/>
      <c r="D229" s="71"/>
      <c r="E229" s="71"/>
      <c r="F229" s="71"/>
      <c r="G229" s="71"/>
      <c r="H229" s="71"/>
      <c r="I229" s="71"/>
      <c r="J229" s="71"/>
      <c r="K229" s="71"/>
      <c r="L229" s="71"/>
      <c r="M229" s="71"/>
      <c r="N229" s="71"/>
      <c r="O229" s="71"/>
      <c r="P229" s="71"/>
      <c r="Q229" s="71"/>
      <c r="R229" s="71"/>
      <c r="S229" s="71"/>
      <c r="T229" s="71"/>
      <c r="U229" s="71"/>
      <c r="V229" s="71"/>
      <c r="W229" s="113"/>
      <c r="X229" s="71"/>
      <c r="Y229" s="71"/>
      <c r="Z229" s="71"/>
    </row>
    <row r="230" spans="1:26" ht="14.25" customHeight="1" x14ac:dyDescent="0.25">
      <c r="A230" s="137"/>
      <c r="B230" s="137"/>
      <c r="C230" s="71"/>
      <c r="D230" s="71"/>
      <c r="E230" s="71"/>
      <c r="F230" s="71"/>
      <c r="G230" s="71"/>
      <c r="H230" s="71"/>
      <c r="I230" s="71"/>
      <c r="J230" s="71"/>
      <c r="K230" s="71"/>
      <c r="L230" s="71"/>
      <c r="M230" s="71"/>
      <c r="N230" s="71"/>
      <c r="O230" s="71"/>
      <c r="P230" s="71"/>
      <c r="Q230" s="71"/>
      <c r="R230" s="71"/>
      <c r="S230" s="71"/>
      <c r="T230" s="71"/>
      <c r="U230" s="71"/>
      <c r="V230" s="71"/>
      <c r="W230" s="113"/>
      <c r="X230" s="71"/>
      <c r="Y230" s="71"/>
      <c r="Z230" s="71"/>
    </row>
    <row r="231" spans="1:26" ht="14.25" customHeight="1" x14ac:dyDescent="0.25">
      <c r="A231" s="137"/>
      <c r="B231" s="137"/>
      <c r="C231" s="71"/>
      <c r="D231" s="71"/>
      <c r="E231" s="71"/>
      <c r="F231" s="71"/>
      <c r="G231" s="71"/>
      <c r="H231" s="71"/>
      <c r="I231" s="71"/>
      <c r="J231" s="71"/>
      <c r="K231" s="71"/>
      <c r="L231" s="71"/>
      <c r="M231" s="71"/>
      <c r="N231" s="71"/>
      <c r="O231" s="71"/>
      <c r="P231" s="71"/>
      <c r="Q231" s="71"/>
      <c r="R231" s="71"/>
      <c r="S231" s="71"/>
      <c r="T231" s="71"/>
      <c r="U231" s="71"/>
      <c r="V231" s="71"/>
      <c r="W231" s="113"/>
      <c r="X231" s="71"/>
      <c r="Y231" s="71"/>
      <c r="Z231" s="71"/>
    </row>
    <row r="232" spans="1:26" ht="14.25" customHeight="1" x14ac:dyDescent="0.25">
      <c r="A232" s="137"/>
      <c r="B232" s="137"/>
      <c r="C232" s="71"/>
      <c r="D232" s="71"/>
      <c r="E232" s="71"/>
      <c r="F232" s="71"/>
      <c r="G232" s="71"/>
      <c r="H232" s="71"/>
      <c r="I232" s="71"/>
      <c r="J232" s="71"/>
      <c r="K232" s="71"/>
      <c r="L232" s="71"/>
      <c r="M232" s="71"/>
      <c r="N232" s="71"/>
      <c r="O232" s="71"/>
      <c r="P232" s="71"/>
      <c r="Q232" s="71"/>
      <c r="R232" s="71"/>
      <c r="S232" s="71"/>
      <c r="T232" s="71"/>
      <c r="U232" s="71"/>
      <c r="V232" s="71"/>
      <c r="W232" s="113"/>
      <c r="X232" s="71"/>
      <c r="Y232" s="71"/>
      <c r="Z232" s="71"/>
    </row>
    <row r="233" spans="1:26" ht="14.25" customHeight="1" x14ac:dyDescent="0.25">
      <c r="A233" s="137"/>
      <c r="B233" s="137"/>
      <c r="C233" s="71"/>
      <c r="D233" s="71"/>
      <c r="E233" s="71"/>
      <c r="F233" s="71"/>
      <c r="G233" s="71"/>
      <c r="H233" s="71"/>
      <c r="I233" s="71"/>
      <c r="J233" s="71"/>
      <c r="K233" s="71"/>
      <c r="L233" s="71"/>
      <c r="M233" s="71"/>
      <c r="N233" s="71"/>
      <c r="O233" s="71"/>
      <c r="P233" s="71"/>
      <c r="Q233" s="71"/>
      <c r="R233" s="71"/>
      <c r="S233" s="71"/>
      <c r="T233" s="71"/>
      <c r="U233" s="71"/>
      <c r="V233" s="71"/>
      <c r="W233" s="113"/>
      <c r="X233" s="71"/>
      <c r="Y233" s="71"/>
      <c r="Z233" s="71"/>
    </row>
    <row r="234" spans="1:26" ht="14.25" customHeight="1" x14ac:dyDescent="0.25">
      <c r="A234" s="71"/>
      <c r="B234" s="71"/>
      <c r="C234" s="71"/>
      <c r="D234" s="71"/>
      <c r="E234" s="71"/>
      <c r="F234" s="71"/>
      <c r="G234" s="71"/>
      <c r="H234" s="71"/>
      <c r="I234" s="71"/>
      <c r="J234" s="71"/>
      <c r="K234" s="71"/>
      <c r="L234" s="71"/>
      <c r="M234" s="71"/>
      <c r="N234" s="71"/>
      <c r="O234" s="71"/>
      <c r="P234" s="71"/>
      <c r="Q234" s="71"/>
      <c r="R234" s="71"/>
      <c r="S234" s="71"/>
      <c r="T234" s="71"/>
      <c r="U234" s="71"/>
      <c r="V234" s="71"/>
      <c r="W234" s="113"/>
      <c r="X234" s="71"/>
      <c r="Y234" s="71"/>
      <c r="Z234" s="71"/>
    </row>
    <row r="235" spans="1:26" ht="14.25" customHeight="1" x14ac:dyDescent="0.25">
      <c r="A235" s="71"/>
      <c r="B235" s="71"/>
      <c r="C235" s="71"/>
      <c r="D235" s="71"/>
      <c r="E235" s="71"/>
      <c r="F235" s="71"/>
      <c r="G235" s="71"/>
      <c r="H235" s="71"/>
      <c r="I235" s="71"/>
      <c r="J235" s="71"/>
      <c r="K235" s="71"/>
      <c r="L235" s="71"/>
      <c r="M235" s="71"/>
      <c r="N235" s="71"/>
      <c r="O235" s="71"/>
      <c r="P235" s="71"/>
      <c r="Q235" s="71"/>
      <c r="R235" s="71"/>
      <c r="S235" s="71"/>
      <c r="T235" s="71"/>
      <c r="U235" s="71"/>
      <c r="V235" s="71"/>
      <c r="W235" s="113"/>
      <c r="X235" s="71"/>
      <c r="Y235" s="71"/>
      <c r="Z235" s="71"/>
    </row>
    <row r="236" spans="1:26" ht="14.25" customHeight="1" x14ac:dyDescent="0.25">
      <c r="A236" s="71"/>
      <c r="B236" s="71"/>
      <c r="C236" s="71"/>
      <c r="D236" s="71"/>
      <c r="E236" s="71"/>
      <c r="F236" s="71"/>
      <c r="G236" s="71"/>
      <c r="H236" s="71"/>
      <c r="I236" s="71"/>
      <c r="J236" s="71"/>
      <c r="K236" s="71"/>
      <c r="L236" s="71"/>
      <c r="M236" s="71"/>
      <c r="N236" s="71"/>
      <c r="O236" s="71"/>
      <c r="P236" s="71"/>
      <c r="Q236" s="71"/>
      <c r="R236" s="71"/>
      <c r="S236" s="71"/>
      <c r="T236" s="71"/>
      <c r="U236" s="71"/>
      <c r="V236" s="71"/>
      <c r="W236" s="113"/>
      <c r="X236" s="71"/>
      <c r="Y236" s="71"/>
      <c r="Z236" s="71"/>
    </row>
    <row r="237" spans="1:26" ht="14.25" customHeight="1" x14ac:dyDescent="0.25">
      <c r="A237" s="71"/>
      <c r="B237" s="71"/>
      <c r="C237" s="71"/>
      <c r="D237" s="71"/>
      <c r="E237" s="71"/>
      <c r="F237" s="71"/>
      <c r="G237" s="71"/>
      <c r="H237" s="71"/>
      <c r="I237" s="71"/>
      <c r="J237" s="71"/>
      <c r="K237" s="71"/>
      <c r="L237" s="71"/>
      <c r="M237" s="71"/>
      <c r="N237" s="71"/>
      <c r="O237" s="71"/>
      <c r="P237" s="71"/>
      <c r="Q237" s="71"/>
      <c r="R237" s="71"/>
      <c r="S237" s="71"/>
      <c r="T237" s="71"/>
      <c r="U237" s="71"/>
      <c r="V237" s="71"/>
      <c r="W237" s="113"/>
      <c r="X237" s="71"/>
      <c r="Y237" s="71"/>
      <c r="Z237" s="71"/>
    </row>
    <row r="238" spans="1:26" ht="14.25" customHeight="1" x14ac:dyDescent="0.25">
      <c r="A238" s="71"/>
      <c r="B238" s="71"/>
      <c r="C238" s="71"/>
      <c r="D238" s="71"/>
      <c r="E238" s="71"/>
      <c r="F238" s="71"/>
      <c r="G238" s="71"/>
      <c r="H238" s="71"/>
      <c r="I238" s="71"/>
      <c r="J238" s="71"/>
      <c r="K238" s="71"/>
      <c r="L238" s="71"/>
      <c r="M238" s="71"/>
      <c r="N238" s="71"/>
      <c r="O238" s="71"/>
      <c r="P238" s="71"/>
      <c r="Q238" s="71"/>
      <c r="R238" s="71"/>
      <c r="S238" s="71"/>
      <c r="T238" s="71"/>
      <c r="U238" s="71"/>
      <c r="V238" s="71"/>
      <c r="W238" s="113"/>
      <c r="X238" s="71"/>
      <c r="Y238" s="71"/>
      <c r="Z238" s="71"/>
    </row>
    <row r="239" spans="1:26" ht="14.25" customHeight="1" x14ac:dyDescent="0.25">
      <c r="A239" s="71"/>
      <c r="B239" s="71"/>
      <c r="C239" s="71"/>
      <c r="D239" s="71"/>
      <c r="E239" s="71"/>
      <c r="F239" s="71"/>
      <c r="G239" s="71"/>
      <c r="H239" s="71"/>
      <c r="I239" s="71"/>
      <c r="J239" s="71"/>
      <c r="K239" s="71"/>
      <c r="L239" s="71"/>
      <c r="M239" s="71"/>
      <c r="N239" s="71"/>
      <c r="O239" s="71"/>
      <c r="P239" s="71"/>
      <c r="Q239" s="71"/>
      <c r="R239" s="71"/>
      <c r="S239" s="71"/>
      <c r="T239" s="71"/>
      <c r="U239" s="71"/>
      <c r="V239" s="71"/>
      <c r="W239" s="113"/>
      <c r="X239" s="71"/>
      <c r="Y239" s="71"/>
      <c r="Z239" s="71"/>
    </row>
    <row r="240" spans="1:26" ht="14.25" customHeight="1" x14ac:dyDescent="0.25">
      <c r="A240" s="71"/>
      <c r="B240" s="71"/>
      <c r="C240" s="71"/>
      <c r="D240" s="71"/>
      <c r="E240" s="71"/>
      <c r="F240" s="71"/>
      <c r="G240" s="71"/>
      <c r="H240" s="71"/>
      <c r="I240" s="71"/>
      <c r="J240" s="71"/>
      <c r="K240" s="71"/>
      <c r="L240" s="71"/>
      <c r="M240" s="71"/>
      <c r="N240" s="71"/>
      <c r="O240" s="71"/>
      <c r="P240" s="71"/>
      <c r="Q240" s="71"/>
      <c r="R240" s="71"/>
      <c r="S240" s="71"/>
      <c r="T240" s="71"/>
      <c r="U240" s="71"/>
      <c r="V240" s="71"/>
      <c r="W240" s="113"/>
      <c r="X240" s="71"/>
      <c r="Y240" s="71"/>
      <c r="Z240" s="71"/>
    </row>
    <row r="241" spans="1:26" ht="14.25" customHeight="1" x14ac:dyDescent="0.25">
      <c r="A241" s="71"/>
      <c r="B241" s="71"/>
      <c r="C241" s="71"/>
      <c r="D241" s="71"/>
      <c r="E241" s="71"/>
      <c r="F241" s="71"/>
      <c r="G241" s="71"/>
      <c r="H241" s="71"/>
      <c r="I241" s="71"/>
      <c r="J241" s="71"/>
      <c r="K241" s="71"/>
      <c r="L241" s="71"/>
      <c r="M241" s="71"/>
      <c r="N241" s="71"/>
      <c r="O241" s="71"/>
      <c r="P241" s="71"/>
      <c r="Q241" s="71"/>
      <c r="R241" s="71"/>
      <c r="S241" s="71"/>
      <c r="T241" s="71"/>
      <c r="U241" s="71"/>
      <c r="V241" s="71"/>
      <c r="W241" s="113"/>
      <c r="X241" s="71"/>
      <c r="Y241" s="71"/>
      <c r="Z241" s="71"/>
    </row>
    <row r="242" spans="1:26" ht="14.25" customHeight="1" x14ac:dyDescent="0.25">
      <c r="A242" s="71"/>
      <c r="B242" s="71"/>
      <c r="C242" s="71"/>
      <c r="D242" s="71"/>
      <c r="E242" s="71"/>
      <c r="F242" s="71"/>
      <c r="G242" s="71"/>
      <c r="H242" s="71"/>
      <c r="I242" s="71"/>
      <c r="J242" s="71"/>
      <c r="K242" s="71"/>
      <c r="L242" s="71"/>
      <c r="M242" s="71"/>
      <c r="N242" s="71"/>
      <c r="O242" s="71"/>
      <c r="P242" s="71"/>
      <c r="Q242" s="71"/>
      <c r="R242" s="71"/>
      <c r="S242" s="71"/>
      <c r="T242" s="71"/>
      <c r="U242" s="71"/>
      <c r="V242" s="71"/>
      <c r="W242" s="113"/>
      <c r="X242" s="71"/>
      <c r="Y242" s="71"/>
      <c r="Z242" s="71"/>
    </row>
    <row r="243" spans="1:26" ht="14.25" customHeight="1" x14ac:dyDescent="0.25">
      <c r="A243" s="71"/>
      <c r="B243" s="71"/>
      <c r="C243" s="71"/>
      <c r="D243" s="71"/>
      <c r="E243" s="71"/>
      <c r="F243" s="71"/>
      <c r="G243" s="71"/>
      <c r="H243" s="71"/>
      <c r="I243" s="71"/>
      <c r="J243" s="71"/>
      <c r="K243" s="71"/>
      <c r="L243" s="71"/>
      <c r="M243" s="71"/>
      <c r="N243" s="71"/>
      <c r="O243" s="71"/>
      <c r="P243" s="71"/>
      <c r="Q243" s="71"/>
      <c r="R243" s="71"/>
      <c r="S243" s="71"/>
      <c r="T243" s="71"/>
      <c r="U243" s="71"/>
      <c r="V243" s="71"/>
      <c r="W243" s="113"/>
      <c r="X243" s="71"/>
      <c r="Y243" s="71"/>
      <c r="Z243" s="71"/>
    </row>
    <row r="244" spans="1:26" ht="14.25" customHeight="1" x14ac:dyDescent="0.25">
      <c r="A244" s="71"/>
      <c r="B244" s="71"/>
      <c r="C244" s="71"/>
      <c r="D244" s="71"/>
      <c r="E244" s="71"/>
      <c r="F244" s="71"/>
      <c r="G244" s="71"/>
      <c r="H244" s="71"/>
      <c r="I244" s="71"/>
      <c r="J244" s="71"/>
      <c r="K244" s="71"/>
      <c r="L244" s="71"/>
      <c r="M244" s="71"/>
      <c r="N244" s="71"/>
      <c r="O244" s="71"/>
      <c r="P244" s="71"/>
      <c r="Q244" s="71"/>
      <c r="R244" s="71"/>
      <c r="S244" s="71"/>
      <c r="T244" s="71"/>
      <c r="U244" s="71"/>
      <c r="V244" s="71"/>
      <c r="W244" s="113"/>
      <c r="X244" s="71"/>
      <c r="Y244" s="71"/>
      <c r="Z244" s="71"/>
    </row>
    <row r="245" spans="1:26" ht="14.25" customHeight="1" x14ac:dyDescent="0.25">
      <c r="A245" s="71"/>
      <c r="B245" s="71"/>
      <c r="C245" s="71"/>
      <c r="D245" s="71"/>
      <c r="E245" s="71"/>
      <c r="F245" s="71"/>
      <c r="G245" s="71"/>
      <c r="H245" s="71"/>
      <c r="I245" s="71"/>
      <c r="J245" s="71"/>
      <c r="K245" s="71"/>
      <c r="L245" s="71"/>
      <c r="M245" s="71"/>
      <c r="N245" s="71"/>
      <c r="O245" s="71"/>
      <c r="P245" s="71"/>
      <c r="Q245" s="71"/>
      <c r="R245" s="71"/>
      <c r="S245" s="71"/>
      <c r="T245" s="71"/>
      <c r="U245" s="71"/>
      <c r="V245" s="71"/>
      <c r="W245" s="113"/>
      <c r="X245" s="71"/>
      <c r="Y245" s="71"/>
      <c r="Z245" s="71"/>
    </row>
    <row r="246" spans="1:26" ht="14.25" customHeight="1" x14ac:dyDescent="0.25">
      <c r="A246" s="71"/>
      <c r="B246" s="71"/>
      <c r="C246" s="71"/>
      <c r="D246" s="71"/>
      <c r="E246" s="71"/>
      <c r="F246" s="71"/>
      <c r="G246" s="71"/>
      <c r="H246" s="71"/>
      <c r="I246" s="71"/>
      <c r="J246" s="71"/>
      <c r="K246" s="71"/>
      <c r="L246" s="71"/>
      <c r="M246" s="71"/>
      <c r="N246" s="71"/>
      <c r="O246" s="71"/>
      <c r="P246" s="71"/>
      <c r="Q246" s="71"/>
      <c r="R246" s="71"/>
      <c r="S246" s="71"/>
      <c r="T246" s="71"/>
      <c r="U246" s="71"/>
      <c r="V246" s="71"/>
      <c r="W246" s="113"/>
      <c r="X246" s="71"/>
      <c r="Y246" s="71"/>
      <c r="Z246" s="71"/>
    </row>
    <row r="247" spans="1:26" ht="14.25" customHeight="1" x14ac:dyDescent="0.25">
      <c r="A247" s="71"/>
      <c r="B247" s="71"/>
      <c r="C247" s="71"/>
      <c r="D247" s="71"/>
      <c r="E247" s="71"/>
      <c r="F247" s="71"/>
      <c r="G247" s="71"/>
      <c r="H247" s="71"/>
      <c r="I247" s="71"/>
      <c r="J247" s="71"/>
      <c r="K247" s="71"/>
      <c r="L247" s="71"/>
      <c r="M247" s="71"/>
      <c r="N247" s="71"/>
      <c r="O247" s="71"/>
      <c r="P247" s="71"/>
      <c r="Q247" s="71"/>
      <c r="R247" s="71"/>
      <c r="S247" s="71"/>
      <c r="T247" s="71"/>
      <c r="U247" s="71"/>
      <c r="V247" s="71"/>
      <c r="W247" s="113"/>
      <c r="X247" s="71"/>
      <c r="Y247" s="71"/>
      <c r="Z247" s="71"/>
    </row>
    <row r="248" spans="1:26" ht="14.25" customHeight="1" x14ac:dyDescent="0.25">
      <c r="A248" s="71"/>
      <c r="B248" s="71"/>
      <c r="C248" s="71"/>
      <c r="D248" s="71"/>
      <c r="E248" s="71"/>
      <c r="F248" s="71"/>
      <c r="G248" s="71"/>
      <c r="H248" s="71"/>
      <c r="I248" s="71"/>
      <c r="J248" s="71"/>
      <c r="K248" s="71"/>
      <c r="L248" s="71"/>
      <c r="M248" s="71"/>
      <c r="N248" s="71"/>
      <c r="O248" s="71"/>
      <c r="P248" s="71"/>
      <c r="Q248" s="71"/>
      <c r="R248" s="71"/>
      <c r="S248" s="71"/>
      <c r="T248" s="71"/>
      <c r="U248" s="71"/>
      <c r="V248" s="71"/>
      <c r="W248" s="113"/>
      <c r="X248" s="71"/>
      <c r="Y248" s="71"/>
      <c r="Z248" s="71"/>
    </row>
    <row r="249" spans="1:26" ht="14.25" customHeight="1" x14ac:dyDescent="0.25">
      <c r="A249" s="71"/>
      <c r="B249" s="71"/>
      <c r="C249" s="71"/>
      <c r="D249" s="71"/>
      <c r="E249" s="71"/>
      <c r="F249" s="71"/>
      <c r="G249" s="71"/>
      <c r="H249" s="71"/>
      <c r="I249" s="71"/>
      <c r="J249" s="71"/>
      <c r="K249" s="71"/>
      <c r="L249" s="71"/>
      <c r="M249" s="71"/>
      <c r="N249" s="71"/>
      <c r="O249" s="71"/>
      <c r="P249" s="71"/>
      <c r="Q249" s="71"/>
      <c r="R249" s="71"/>
      <c r="S249" s="71"/>
      <c r="T249" s="71"/>
      <c r="U249" s="71"/>
      <c r="V249" s="71"/>
      <c r="W249" s="113"/>
      <c r="X249" s="71"/>
      <c r="Y249" s="71"/>
      <c r="Z249" s="71"/>
    </row>
    <row r="250" spans="1:26" ht="14.25" customHeight="1" x14ac:dyDescent="0.25">
      <c r="A250" s="71"/>
      <c r="B250" s="71"/>
      <c r="C250" s="71"/>
      <c r="D250" s="71"/>
      <c r="E250" s="71"/>
      <c r="F250" s="71"/>
      <c r="G250" s="71"/>
      <c r="H250" s="71"/>
      <c r="I250" s="71"/>
      <c r="J250" s="71"/>
      <c r="K250" s="71"/>
      <c r="L250" s="71"/>
      <c r="M250" s="71"/>
      <c r="N250" s="71"/>
      <c r="O250" s="71"/>
      <c r="P250" s="71"/>
      <c r="Q250" s="71"/>
      <c r="R250" s="71"/>
      <c r="S250" s="71"/>
      <c r="T250" s="71"/>
      <c r="U250" s="71"/>
      <c r="V250" s="71"/>
      <c r="W250" s="113"/>
      <c r="X250" s="71"/>
      <c r="Y250" s="71"/>
      <c r="Z250" s="71"/>
    </row>
    <row r="251" spans="1:26" ht="14.25" customHeight="1" x14ac:dyDescent="0.25">
      <c r="A251" s="71"/>
      <c r="B251" s="71"/>
      <c r="C251" s="71"/>
      <c r="D251" s="71"/>
      <c r="E251" s="71"/>
      <c r="F251" s="71"/>
      <c r="G251" s="71"/>
      <c r="H251" s="71"/>
      <c r="I251" s="71"/>
      <c r="J251" s="71"/>
      <c r="K251" s="71"/>
      <c r="L251" s="71"/>
      <c r="M251" s="71"/>
      <c r="N251" s="71"/>
      <c r="O251" s="71"/>
      <c r="P251" s="71"/>
      <c r="Q251" s="71"/>
      <c r="R251" s="71"/>
      <c r="S251" s="71"/>
      <c r="T251" s="71"/>
      <c r="U251" s="71"/>
      <c r="V251" s="71"/>
      <c r="W251" s="113"/>
      <c r="X251" s="71"/>
      <c r="Y251" s="71"/>
      <c r="Z251" s="71"/>
    </row>
    <row r="252" spans="1:26" ht="14.25" customHeight="1" x14ac:dyDescent="0.25">
      <c r="A252" s="71"/>
      <c r="B252" s="71"/>
      <c r="C252" s="71"/>
      <c r="D252" s="71"/>
      <c r="E252" s="71"/>
      <c r="F252" s="71"/>
      <c r="G252" s="71"/>
      <c r="H252" s="71"/>
      <c r="I252" s="71"/>
      <c r="J252" s="71"/>
      <c r="K252" s="71"/>
      <c r="L252" s="71"/>
      <c r="M252" s="71"/>
      <c r="N252" s="71"/>
      <c r="O252" s="71"/>
      <c r="P252" s="71"/>
      <c r="Q252" s="71"/>
      <c r="R252" s="71"/>
      <c r="S252" s="71"/>
      <c r="T252" s="71"/>
      <c r="U252" s="71"/>
      <c r="V252" s="71"/>
      <c r="W252" s="113"/>
      <c r="X252" s="71"/>
      <c r="Y252" s="71"/>
      <c r="Z252" s="71"/>
    </row>
    <row r="253" spans="1:26" ht="14.25" customHeight="1" x14ac:dyDescent="0.25">
      <c r="A253" s="71"/>
      <c r="B253" s="71"/>
      <c r="C253" s="71"/>
      <c r="D253" s="71"/>
      <c r="E253" s="71"/>
      <c r="F253" s="71"/>
      <c r="G253" s="71"/>
      <c r="H253" s="71"/>
      <c r="I253" s="71"/>
      <c r="J253" s="71"/>
      <c r="K253" s="71"/>
      <c r="L253" s="71"/>
      <c r="M253" s="71"/>
      <c r="N253" s="71"/>
      <c r="O253" s="71"/>
      <c r="P253" s="71"/>
      <c r="Q253" s="71"/>
      <c r="R253" s="71"/>
      <c r="S253" s="71"/>
      <c r="T253" s="71"/>
      <c r="U253" s="71"/>
      <c r="V253" s="71"/>
      <c r="W253" s="113"/>
      <c r="X253" s="71"/>
      <c r="Y253" s="71"/>
      <c r="Z253" s="71"/>
    </row>
    <row r="254" spans="1:26" ht="14.25" customHeight="1" x14ac:dyDescent="0.25">
      <c r="A254" s="71"/>
      <c r="B254" s="71"/>
      <c r="C254" s="71"/>
      <c r="D254" s="71"/>
      <c r="E254" s="71"/>
      <c r="F254" s="71"/>
      <c r="G254" s="71"/>
      <c r="H254" s="71"/>
      <c r="I254" s="71"/>
      <c r="J254" s="71"/>
      <c r="K254" s="71"/>
      <c r="L254" s="71"/>
      <c r="M254" s="71"/>
      <c r="N254" s="71"/>
      <c r="O254" s="71"/>
      <c r="P254" s="71"/>
      <c r="Q254" s="71"/>
      <c r="R254" s="71"/>
      <c r="S254" s="71"/>
      <c r="T254" s="71"/>
      <c r="U254" s="71"/>
      <c r="V254" s="71"/>
      <c r="W254" s="113"/>
      <c r="X254" s="71"/>
      <c r="Y254" s="71"/>
      <c r="Z254" s="71"/>
    </row>
    <row r="255" spans="1:26" ht="14.25" customHeight="1" x14ac:dyDescent="0.25">
      <c r="A255" s="71"/>
      <c r="B255" s="71"/>
      <c r="C255" s="71"/>
      <c r="D255" s="71"/>
      <c r="E255" s="71"/>
      <c r="F255" s="71"/>
      <c r="G255" s="71"/>
      <c r="H255" s="71"/>
      <c r="I255" s="71"/>
      <c r="J255" s="71"/>
      <c r="K255" s="71"/>
      <c r="L255" s="71"/>
      <c r="M255" s="71"/>
      <c r="N255" s="71"/>
      <c r="O255" s="71"/>
      <c r="P255" s="71"/>
      <c r="Q255" s="71"/>
      <c r="R255" s="71"/>
      <c r="S255" s="71"/>
      <c r="T255" s="71"/>
      <c r="U255" s="71"/>
      <c r="V255" s="71"/>
      <c r="W255" s="113"/>
      <c r="X255" s="71"/>
      <c r="Y255" s="71"/>
      <c r="Z255" s="71"/>
    </row>
    <row r="256" spans="1:26" ht="14.25" customHeight="1" x14ac:dyDescent="0.25">
      <c r="A256" s="71"/>
      <c r="B256" s="71"/>
      <c r="C256" s="71"/>
      <c r="D256" s="71"/>
      <c r="E256" s="71"/>
      <c r="F256" s="71"/>
      <c r="G256" s="71"/>
      <c r="H256" s="71"/>
      <c r="I256" s="71"/>
      <c r="J256" s="71"/>
      <c r="K256" s="71"/>
      <c r="L256" s="71"/>
      <c r="M256" s="71"/>
      <c r="N256" s="71"/>
      <c r="O256" s="71"/>
      <c r="P256" s="71"/>
      <c r="Q256" s="71"/>
      <c r="R256" s="71"/>
      <c r="S256" s="71"/>
      <c r="T256" s="71"/>
      <c r="U256" s="71"/>
      <c r="V256" s="71"/>
      <c r="W256" s="113"/>
      <c r="X256" s="71"/>
      <c r="Y256" s="71"/>
      <c r="Z256" s="71"/>
    </row>
    <row r="257" spans="1:26" ht="14.25" customHeight="1" x14ac:dyDescent="0.25">
      <c r="A257" s="71"/>
      <c r="B257" s="71"/>
      <c r="C257" s="71"/>
      <c r="D257" s="71"/>
      <c r="E257" s="71"/>
      <c r="F257" s="71"/>
      <c r="G257" s="71"/>
      <c r="H257" s="71"/>
      <c r="I257" s="71"/>
      <c r="J257" s="71"/>
      <c r="K257" s="71"/>
      <c r="L257" s="71"/>
      <c r="M257" s="71"/>
      <c r="N257" s="71"/>
      <c r="O257" s="71"/>
      <c r="P257" s="71"/>
      <c r="Q257" s="71"/>
      <c r="R257" s="71"/>
      <c r="S257" s="71"/>
      <c r="T257" s="71"/>
      <c r="U257" s="71"/>
      <c r="V257" s="71"/>
      <c r="W257" s="113"/>
      <c r="X257" s="71"/>
      <c r="Y257" s="71"/>
      <c r="Z257" s="71"/>
    </row>
    <row r="258" spans="1:26" ht="14.25" customHeight="1" x14ac:dyDescent="0.25">
      <c r="A258" s="71"/>
      <c r="B258" s="71"/>
      <c r="C258" s="71"/>
      <c r="D258" s="71"/>
      <c r="E258" s="71"/>
      <c r="F258" s="71"/>
      <c r="G258" s="71"/>
      <c r="H258" s="71"/>
      <c r="I258" s="71"/>
      <c r="J258" s="71"/>
      <c r="K258" s="71"/>
      <c r="L258" s="71"/>
      <c r="M258" s="71"/>
      <c r="N258" s="71"/>
      <c r="O258" s="71"/>
      <c r="P258" s="71"/>
      <c r="Q258" s="71"/>
      <c r="R258" s="71"/>
      <c r="S258" s="71"/>
      <c r="T258" s="71"/>
      <c r="U258" s="71"/>
      <c r="V258" s="71"/>
      <c r="W258" s="113"/>
      <c r="X258" s="71"/>
      <c r="Y258" s="71"/>
      <c r="Z258" s="71"/>
    </row>
    <row r="259" spans="1:26" ht="14.25" customHeight="1" x14ac:dyDescent="0.25">
      <c r="A259" s="71"/>
      <c r="B259" s="71"/>
      <c r="C259" s="71"/>
      <c r="D259" s="71"/>
      <c r="E259" s="71"/>
      <c r="F259" s="71"/>
      <c r="G259" s="71"/>
      <c r="H259" s="71"/>
      <c r="I259" s="71"/>
      <c r="J259" s="71"/>
      <c r="K259" s="71"/>
      <c r="L259" s="71"/>
      <c r="M259" s="71"/>
      <c r="N259" s="71"/>
      <c r="O259" s="71"/>
      <c r="P259" s="71"/>
      <c r="Q259" s="71"/>
      <c r="R259" s="71"/>
      <c r="S259" s="71"/>
      <c r="T259" s="71"/>
      <c r="U259" s="71"/>
      <c r="V259" s="71"/>
      <c r="W259" s="113"/>
      <c r="X259" s="71"/>
      <c r="Y259" s="71"/>
      <c r="Z259" s="71"/>
    </row>
    <row r="260" spans="1:26" ht="14.25" customHeight="1" x14ac:dyDescent="0.25">
      <c r="A260" s="71"/>
      <c r="B260" s="71"/>
      <c r="C260" s="71"/>
      <c r="D260" s="71"/>
      <c r="E260" s="71"/>
      <c r="F260" s="71"/>
      <c r="G260" s="71"/>
      <c r="H260" s="71"/>
      <c r="I260" s="71"/>
      <c r="J260" s="71"/>
      <c r="K260" s="71"/>
      <c r="L260" s="71"/>
      <c r="M260" s="71"/>
      <c r="N260" s="71"/>
      <c r="O260" s="71"/>
      <c r="P260" s="71"/>
      <c r="Q260" s="71"/>
      <c r="R260" s="71"/>
      <c r="S260" s="71"/>
      <c r="T260" s="71"/>
      <c r="U260" s="71"/>
      <c r="V260" s="71"/>
      <c r="W260" s="113"/>
      <c r="X260" s="71"/>
      <c r="Y260" s="71"/>
      <c r="Z260" s="71"/>
    </row>
    <row r="261" spans="1:26" ht="14.25" customHeight="1" x14ac:dyDescent="0.25">
      <c r="A261" s="71"/>
      <c r="B261" s="71"/>
      <c r="C261" s="71"/>
      <c r="D261" s="71"/>
      <c r="E261" s="71"/>
      <c r="F261" s="71"/>
      <c r="G261" s="71"/>
      <c r="H261" s="71"/>
      <c r="I261" s="71"/>
      <c r="J261" s="71"/>
      <c r="K261" s="71"/>
      <c r="L261" s="71"/>
      <c r="M261" s="71"/>
      <c r="N261" s="71"/>
      <c r="O261" s="71"/>
      <c r="P261" s="71"/>
      <c r="Q261" s="71"/>
      <c r="R261" s="71"/>
      <c r="S261" s="71"/>
      <c r="T261" s="71"/>
      <c r="U261" s="71"/>
      <c r="V261" s="71"/>
      <c r="W261" s="113"/>
      <c r="X261" s="71"/>
      <c r="Y261" s="71"/>
      <c r="Z261" s="71"/>
    </row>
    <row r="262" spans="1:26" ht="14.25" customHeight="1" x14ac:dyDescent="0.25">
      <c r="A262" s="71"/>
      <c r="B262" s="71"/>
      <c r="C262" s="71"/>
      <c r="D262" s="71"/>
      <c r="E262" s="71"/>
      <c r="F262" s="71"/>
      <c r="G262" s="71"/>
      <c r="H262" s="71"/>
      <c r="I262" s="71"/>
      <c r="J262" s="71"/>
      <c r="K262" s="71"/>
      <c r="L262" s="71"/>
      <c r="M262" s="71"/>
      <c r="N262" s="71"/>
      <c r="O262" s="71"/>
      <c r="P262" s="71"/>
      <c r="Q262" s="71"/>
      <c r="R262" s="71"/>
      <c r="S262" s="71"/>
      <c r="T262" s="71"/>
      <c r="U262" s="71"/>
      <c r="V262" s="71"/>
      <c r="W262" s="113"/>
      <c r="X262" s="71"/>
      <c r="Y262" s="71"/>
      <c r="Z262" s="71"/>
    </row>
    <row r="263" spans="1:26" ht="14.25" customHeight="1" x14ac:dyDescent="0.25">
      <c r="A263" s="71"/>
      <c r="B263" s="71"/>
      <c r="C263" s="71"/>
      <c r="D263" s="71"/>
      <c r="E263" s="71"/>
      <c r="F263" s="71"/>
      <c r="G263" s="71"/>
      <c r="H263" s="71"/>
      <c r="I263" s="71"/>
      <c r="J263" s="71"/>
      <c r="K263" s="71"/>
      <c r="L263" s="71"/>
      <c r="M263" s="71"/>
      <c r="N263" s="71"/>
      <c r="O263" s="71"/>
      <c r="P263" s="71"/>
      <c r="Q263" s="71"/>
      <c r="R263" s="71"/>
      <c r="S263" s="71"/>
      <c r="T263" s="71"/>
      <c r="U263" s="71"/>
      <c r="V263" s="71"/>
      <c r="W263" s="113"/>
      <c r="X263" s="71"/>
      <c r="Y263" s="71"/>
      <c r="Z263" s="71"/>
    </row>
    <row r="264" spans="1:26" ht="14.25" customHeight="1" x14ac:dyDescent="0.25">
      <c r="A264" s="71"/>
      <c r="B264" s="71"/>
      <c r="C264" s="71"/>
      <c r="D264" s="71"/>
      <c r="E264" s="71"/>
      <c r="F264" s="71"/>
      <c r="G264" s="71"/>
      <c r="H264" s="71"/>
      <c r="I264" s="71"/>
      <c r="J264" s="71"/>
      <c r="K264" s="71"/>
      <c r="L264" s="71"/>
      <c r="M264" s="71"/>
      <c r="N264" s="71"/>
      <c r="O264" s="71"/>
      <c r="P264" s="71"/>
      <c r="Q264" s="71"/>
      <c r="R264" s="71"/>
      <c r="S264" s="71"/>
      <c r="T264" s="71"/>
      <c r="U264" s="71"/>
      <c r="V264" s="71"/>
      <c r="W264" s="113"/>
      <c r="X264" s="71"/>
      <c r="Y264" s="71"/>
      <c r="Z264" s="71"/>
    </row>
    <row r="265" spans="1:26" ht="14.25" customHeight="1" x14ac:dyDescent="0.25">
      <c r="A265" s="71"/>
      <c r="B265" s="71"/>
      <c r="C265" s="71"/>
      <c r="D265" s="71"/>
      <c r="E265" s="71"/>
      <c r="F265" s="71"/>
      <c r="G265" s="71"/>
      <c r="H265" s="71"/>
      <c r="I265" s="71"/>
      <c r="J265" s="71"/>
      <c r="K265" s="71"/>
      <c r="L265" s="71"/>
      <c r="M265" s="71"/>
      <c r="N265" s="71"/>
      <c r="O265" s="71"/>
      <c r="P265" s="71"/>
      <c r="Q265" s="71"/>
      <c r="R265" s="71"/>
      <c r="S265" s="71"/>
      <c r="T265" s="71"/>
      <c r="U265" s="71"/>
      <c r="V265" s="71"/>
      <c r="W265" s="113"/>
      <c r="X265" s="71"/>
      <c r="Y265" s="71"/>
      <c r="Z265" s="71"/>
    </row>
    <row r="266" spans="1:26" ht="14.25" customHeight="1" x14ac:dyDescent="0.25">
      <c r="A266" s="71"/>
      <c r="B266" s="71"/>
      <c r="C266" s="71"/>
      <c r="D266" s="71"/>
      <c r="E266" s="71"/>
      <c r="F266" s="71"/>
      <c r="G266" s="71"/>
      <c r="H266" s="71"/>
      <c r="I266" s="71"/>
      <c r="J266" s="71"/>
      <c r="K266" s="71"/>
      <c r="L266" s="71"/>
      <c r="M266" s="71"/>
      <c r="N266" s="71"/>
      <c r="O266" s="71"/>
      <c r="P266" s="71"/>
      <c r="Q266" s="71"/>
      <c r="R266" s="71"/>
      <c r="S266" s="71"/>
      <c r="T266" s="71"/>
      <c r="U266" s="71"/>
      <c r="V266" s="71"/>
      <c r="W266" s="113"/>
      <c r="X266" s="71"/>
      <c r="Y266" s="71"/>
      <c r="Z266" s="71"/>
    </row>
    <row r="267" spans="1:26" ht="14.25" customHeight="1" x14ac:dyDescent="0.25">
      <c r="A267" s="71"/>
      <c r="B267" s="71"/>
      <c r="C267" s="71"/>
      <c r="D267" s="71"/>
      <c r="E267" s="71"/>
      <c r="F267" s="71"/>
      <c r="G267" s="71"/>
      <c r="H267" s="71"/>
      <c r="I267" s="71"/>
      <c r="J267" s="71"/>
      <c r="K267" s="71"/>
      <c r="L267" s="71"/>
      <c r="M267" s="71"/>
      <c r="N267" s="71"/>
      <c r="O267" s="71"/>
      <c r="P267" s="71"/>
      <c r="Q267" s="71"/>
      <c r="R267" s="71"/>
      <c r="S267" s="71"/>
      <c r="T267" s="71"/>
      <c r="U267" s="71"/>
      <c r="V267" s="71"/>
      <c r="W267" s="113"/>
      <c r="X267" s="71"/>
      <c r="Y267" s="71"/>
      <c r="Z267" s="71"/>
    </row>
    <row r="268" spans="1:26" ht="14.25" customHeight="1" x14ac:dyDescent="0.25">
      <c r="A268" s="71"/>
      <c r="B268" s="71"/>
      <c r="C268" s="71"/>
      <c r="D268" s="71"/>
      <c r="E268" s="71"/>
      <c r="F268" s="71"/>
      <c r="G268" s="71"/>
      <c r="H268" s="71"/>
      <c r="I268" s="71"/>
      <c r="J268" s="71"/>
      <c r="K268" s="71"/>
      <c r="L268" s="71"/>
      <c r="M268" s="71"/>
      <c r="N268" s="71"/>
      <c r="O268" s="71"/>
      <c r="P268" s="71"/>
      <c r="Q268" s="71"/>
      <c r="R268" s="71"/>
      <c r="S268" s="71"/>
      <c r="T268" s="71"/>
      <c r="U268" s="71"/>
      <c r="V268" s="71"/>
      <c r="W268" s="113"/>
      <c r="X268" s="71"/>
      <c r="Y268" s="71"/>
      <c r="Z268" s="71"/>
    </row>
    <row r="269" spans="1:26" ht="14.25" customHeight="1" x14ac:dyDescent="0.25">
      <c r="A269" s="71"/>
      <c r="B269" s="71"/>
      <c r="C269" s="71"/>
      <c r="D269" s="71"/>
      <c r="E269" s="71"/>
      <c r="F269" s="71"/>
      <c r="G269" s="71"/>
      <c r="H269" s="71"/>
      <c r="I269" s="71"/>
      <c r="J269" s="71"/>
      <c r="K269" s="71"/>
      <c r="L269" s="71"/>
      <c r="M269" s="71"/>
      <c r="N269" s="71"/>
      <c r="O269" s="71"/>
      <c r="P269" s="71"/>
      <c r="Q269" s="71"/>
      <c r="R269" s="71"/>
      <c r="S269" s="71"/>
      <c r="T269" s="71"/>
      <c r="U269" s="71"/>
      <c r="V269" s="71"/>
      <c r="W269" s="113"/>
      <c r="X269" s="71"/>
      <c r="Y269" s="71"/>
      <c r="Z269" s="71"/>
    </row>
    <row r="270" spans="1:26" ht="14.25" customHeight="1" x14ac:dyDescent="0.25">
      <c r="A270" s="71"/>
      <c r="B270" s="71"/>
      <c r="C270" s="71"/>
      <c r="D270" s="71"/>
      <c r="E270" s="71"/>
      <c r="F270" s="71"/>
      <c r="G270" s="71"/>
      <c r="H270" s="71"/>
      <c r="I270" s="71"/>
      <c r="J270" s="71"/>
      <c r="K270" s="71"/>
      <c r="L270" s="71"/>
      <c r="M270" s="71"/>
      <c r="N270" s="71"/>
      <c r="O270" s="71"/>
      <c r="P270" s="71"/>
      <c r="Q270" s="71"/>
      <c r="R270" s="71"/>
      <c r="S270" s="71"/>
      <c r="T270" s="71"/>
      <c r="U270" s="71"/>
      <c r="V270" s="71"/>
      <c r="W270" s="113"/>
      <c r="X270" s="71"/>
      <c r="Y270" s="71"/>
      <c r="Z270" s="71"/>
    </row>
    <row r="271" spans="1:26" ht="14.25" customHeight="1" x14ac:dyDescent="0.25">
      <c r="A271" s="71"/>
      <c r="B271" s="71"/>
      <c r="C271" s="71"/>
      <c r="D271" s="71"/>
      <c r="E271" s="71"/>
      <c r="F271" s="71"/>
      <c r="G271" s="71"/>
      <c r="H271" s="71"/>
      <c r="I271" s="71"/>
      <c r="J271" s="71"/>
      <c r="K271" s="71"/>
      <c r="L271" s="71"/>
      <c r="M271" s="71"/>
      <c r="N271" s="71"/>
      <c r="O271" s="71"/>
      <c r="P271" s="71"/>
      <c r="Q271" s="71"/>
      <c r="R271" s="71"/>
      <c r="S271" s="71"/>
      <c r="T271" s="71"/>
      <c r="U271" s="71"/>
      <c r="V271" s="71"/>
      <c r="W271" s="113"/>
      <c r="X271" s="71"/>
      <c r="Y271" s="71"/>
      <c r="Z271" s="71"/>
    </row>
    <row r="272" spans="1:26" ht="14.25" customHeight="1" x14ac:dyDescent="0.25">
      <c r="A272" s="71"/>
      <c r="B272" s="71"/>
      <c r="C272" s="71"/>
      <c r="D272" s="71"/>
      <c r="E272" s="71"/>
      <c r="F272" s="71"/>
      <c r="G272" s="71"/>
      <c r="H272" s="71"/>
      <c r="I272" s="71"/>
      <c r="J272" s="71"/>
      <c r="K272" s="71"/>
      <c r="L272" s="71"/>
      <c r="M272" s="71"/>
      <c r="N272" s="71"/>
      <c r="O272" s="71"/>
      <c r="P272" s="71"/>
      <c r="Q272" s="71"/>
      <c r="R272" s="71"/>
      <c r="S272" s="71"/>
      <c r="T272" s="71"/>
      <c r="U272" s="71"/>
      <c r="V272" s="71"/>
      <c r="W272" s="113"/>
      <c r="X272" s="71"/>
      <c r="Y272" s="71"/>
      <c r="Z272" s="71"/>
    </row>
    <row r="273" spans="1:26" ht="14.25" customHeight="1" x14ac:dyDescent="0.25">
      <c r="A273" s="71"/>
      <c r="B273" s="71"/>
      <c r="C273" s="71"/>
      <c r="D273" s="71"/>
      <c r="E273" s="71"/>
      <c r="F273" s="71"/>
      <c r="G273" s="71"/>
      <c r="H273" s="71"/>
      <c r="I273" s="71"/>
      <c r="J273" s="71"/>
      <c r="K273" s="71"/>
      <c r="L273" s="71"/>
      <c r="M273" s="71"/>
      <c r="N273" s="71"/>
      <c r="O273" s="71"/>
      <c r="P273" s="71"/>
      <c r="Q273" s="71"/>
      <c r="R273" s="71"/>
      <c r="S273" s="71"/>
      <c r="T273" s="71"/>
      <c r="U273" s="71"/>
      <c r="V273" s="71"/>
      <c r="W273" s="113"/>
      <c r="X273" s="71"/>
      <c r="Y273" s="71"/>
      <c r="Z273" s="71"/>
    </row>
    <row r="274" spans="1:26" ht="14.25" customHeight="1" x14ac:dyDescent="0.25">
      <c r="A274" s="71"/>
      <c r="B274" s="71"/>
      <c r="C274" s="71"/>
      <c r="D274" s="71"/>
      <c r="E274" s="71"/>
      <c r="F274" s="71"/>
      <c r="G274" s="71"/>
      <c r="H274" s="71"/>
      <c r="I274" s="71"/>
      <c r="J274" s="71"/>
      <c r="K274" s="71"/>
      <c r="L274" s="71"/>
      <c r="M274" s="71"/>
      <c r="N274" s="71"/>
      <c r="O274" s="71"/>
      <c r="P274" s="71"/>
      <c r="Q274" s="71"/>
      <c r="R274" s="71"/>
      <c r="S274" s="71"/>
      <c r="T274" s="71"/>
      <c r="U274" s="71"/>
      <c r="V274" s="71"/>
      <c r="W274" s="113"/>
      <c r="X274" s="71"/>
      <c r="Y274" s="71"/>
      <c r="Z274" s="71"/>
    </row>
    <row r="275" spans="1:26" ht="14.25" customHeight="1" x14ac:dyDescent="0.25">
      <c r="A275" s="71"/>
      <c r="B275" s="71"/>
      <c r="C275" s="71"/>
      <c r="D275" s="71"/>
      <c r="E275" s="71"/>
      <c r="F275" s="71"/>
      <c r="G275" s="71"/>
      <c r="H275" s="71"/>
      <c r="I275" s="71"/>
      <c r="J275" s="71"/>
      <c r="K275" s="71"/>
      <c r="L275" s="71"/>
      <c r="M275" s="71"/>
      <c r="N275" s="71"/>
      <c r="O275" s="71"/>
      <c r="P275" s="71"/>
      <c r="Q275" s="71"/>
      <c r="R275" s="71"/>
      <c r="S275" s="71"/>
      <c r="T275" s="71"/>
      <c r="U275" s="71"/>
      <c r="V275" s="71"/>
      <c r="W275" s="113"/>
      <c r="X275" s="71"/>
      <c r="Y275" s="71"/>
      <c r="Z275" s="71"/>
    </row>
    <row r="276" spans="1:26" ht="14.25" customHeight="1" x14ac:dyDescent="0.25">
      <c r="A276" s="71"/>
      <c r="B276" s="71"/>
      <c r="C276" s="71"/>
      <c r="D276" s="71"/>
      <c r="E276" s="71"/>
      <c r="F276" s="71"/>
      <c r="G276" s="71"/>
      <c r="H276" s="71"/>
      <c r="I276" s="71"/>
      <c r="J276" s="71"/>
      <c r="K276" s="71"/>
      <c r="L276" s="71"/>
      <c r="M276" s="71"/>
      <c r="N276" s="71"/>
      <c r="O276" s="71"/>
      <c r="P276" s="71"/>
      <c r="Q276" s="71"/>
      <c r="R276" s="71"/>
      <c r="S276" s="71"/>
      <c r="T276" s="71"/>
      <c r="U276" s="71"/>
      <c r="V276" s="71"/>
      <c r="W276" s="113"/>
      <c r="X276" s="71"/>
      <c r="Y276" s="71"/>
      <c r="Z276" s="71"/>
    </row>
    <row r="277" spans="1:26" ht="14.25" customHeight="1" x14ac:dyDescent="0.25">
      <c r="A277" s="71"/>
      <c r="B277" s="71"/>
      <c r="C277" s="71"/>
      <c r="D277" s="71"/>
      <c r="E277" s="71"/>
      <c r="F277" s="71"/>
      <c r="G277" s="71"/>
      <c r="H277" s="71"/>
      <c r="I277" s="71"/>
      <c r="J277" s="71"/>
      <c r="K277" s="71"/>
      <c r="L277" s="71"/>
      <c r="M277" s="71"/>
      <c r="N277" s="71"/>
      <c r="O277" s="71"/>
      <c r="P277" s="71"/>
      <c r="Q277" s="71"/>
      <c r="R277" s="71"/>
      <c r="S277" s="71"/>
      <c r="T277" s="71"/>
      <c r="U277" s="71"/>
      <c r="V277" s="71"/>
      <c r="W277" s="113"/>
      <c r="X277" s="71"/>
      <c r="Y277" s="71"/>
      <c r="Z277" s="71"/>
    </row>
    <row r="278" spans="1:26" ht="14.25" customHeight="1" x14ac:dyDescent="0.25">
      <c r="A278" s="71"/>
      <c r="B278" s="71"/>
      <c r="C278" s="71"/>
      <c r="D278" s="71"/>
      <c r="E278" s="71"/>
      <c r="F278" s="71"/>
      <c r="G278" s="71"/>
      <c r="H278" s="71"/>
      <c r="I278" s="71"/>
      <c r="J278" s="71"/>
      <c r="K278" s="71"/>
      <c r="L278" s="71"/>
      <c r="M278" s="71"/>
      <c r="N278" s="71"/>
      <c r="O278" s="71"/>
      <c r="P278" s="71"/>
      <c r="Q278" s="71"/>
      <c r="R278" s="71"/>
      <c r="S278" s="71"/>
      <c r="T278" s="71"/>
      <c r="U278" s="71"/>
      <c r="V278" s="71"/>
      <c r="W278" s="113"/>
      <c r="X278" s="71"/>
      <c r="Y278" s="71"/>
      <c r="Z278" s="71"/>
    </row>
    <row r="279" spans="1:26" ht="14.25" customHeight="1" x14ac:dyDescent="0.25">
      <c r="A279" s="71"/>
      <c r="B279" s="71"/>
      <c r="C279" s="71"/>
      <c r="D279" s="71"/>
      <c r="E279" s="71"/>
      <c r="F279" s="71"/>
      <c r="G279" s="71"/>
      <c r="H279" s="71"/>
      <c r="I279" s="71"/>
      <c r="J279" s="71"/>
      <c r="K279" s="71"/>
      <c r="L279" s="71"/>
      <c r="M279" s="71"/>
      <c r="N279" s="71"/>
      <c r="O279" s="71"/>
      <c r="P279" s="71"/>
      <c r="Q279" s="71"/>
      <c r="R279" s="71"/>
      <c r="S279" s="71"/>
      <c r="T279" s="71"/>
      <c r="U279" s="71"/>
      <c r="V279" s="71"/>
      <c r="W279" s="113"/>
      <c r="X279" s="71"/>
      <c r="Y279" s="71"/>
      <c r="Z279" s="71"/>
    </row>
    <row r="280" spans="1:26" ht="14.25" customHeight="1" x14ac:dyDescent="0.25">
      <c r="A280" s="71"/>
      <c r="B280" s="71"/>
      <c r="C280" s="71"/>
      <c r="D280" s="71"/>
      <c r="E280" s="71"/>
      <c r="F280" s="71"/>
      <c r="G280" s="71"/>
      <c r="H280" s="71"/>
      <c r="I280" s="71"/>
      <c r="J280" s="71"/>
      <c r="K280" s="71"/>
      <c r="L280" s="71"/>
      <c r="M280" s="71"/>
      <c r="N280" s="71"/>
      <c r="O280" s="71"/>
      <c r="P280" s="71"/>
      <c r="Q280" s="71"/>
      <c r="R280" s="71"/>
      <c r="S280" s="71"/>
      <c r="T280" s="71"/>
      <c r="U280" s="71"/>
      <c r="V280" s="71"/>
      <c r="W280" s="113"/>
      <c r="X280" s="71"/>
      <c r="Y280" s="71"/>
      <c r="Z280" s="71"/>
    </row>
    <row r="281" spans="1:26" ht="14.25" customHeight="1" x14ac:dyDescent="0.25">
      <c r="A281" s="71"/>
      <c r="B281" s="71"/>
      <c r="C281" s="71"/>
      <c r="D281" s="71"/>
      <c r="E281" s="71"/>
      <c r="F281" s="71"/>
      <c r="G281" s="71"/>
      <c r="H281" s="71"/>
      <c r="I281" s="71"/>
      <c r="J281" s="71"/>
      <c r="K281" s="71"/>
      <c r="L281" s="71"/>
      <c r="M281" s="71"/>
      <c r="N281" s="71"/>
      <c r="O281" s="71"/>
      <c r="P281" s="71"/>
      <c r="Q281" s="71"/>
      <c r="R281" s="71"/>
      <c r="S281" s="71"/>
      <c r="T281" s="71"/>
      <c r="U281" s="71"/>
      <c r="V281" s="71"/>
      <c r="W281" s="113"/>
      <c r="X281" s="71"/>
      <c r="Y281" s="71"/>
      <c r="Z281" s="71"/>
    </row>
    <row r="282" spans="1:26" ht="14.25" customHeight="1" x14ac:dyDescent="0.25">
      <c r="A282" s="71"/>
      <c r="B282" s="71"/>
      <c r="C282" s="71"/>
      <c r="D282" s="71"/>
      <c r="E282" s="71"/>
      <c r="F282" s="71"/>
      <c r="G282" s="71"/>
      <c r="H282" s="71"/>
      <c r="I282" s="71"/>
      <c r="J282" s="71"/>
      <c r="K282" s="71"/>
      <c r="L282" s="71"/>
      <c r="M282" s="71"/>
      <c r="N282" s="71"/>
      <c r="O282" s="71"/>
      <c r="P282" s="71"/>
      <c r="Q282" s="71"/>
      <c r="R282" s="71"/>
      <c r="S282" s="71"/>
      <c r="T282" s="71"/>
      <c r="U282" s="71"/>
      <c r="V282" s="71"/>
      <c r="W282" s="113"/>
      <c r="X282" s="71"/>
      <c r="Y282" s="71"/>
      <c r="Z282" s="71"/>
    </row>
    <row r="283" spans="1:26" ht="14.25" customHeight="1" x14ac:dyDescent="0.25">
      <c r="A283" s="71"/>
      <c r="B283" s="71"/>
      <c r="C283" s="71"/>
      <c r="D283" s="71"/>
      <c r="E283" s="71"/>
      <c r="F283" s="71"/>
      <c r="G283" s="71"/>
      <c r="H283" s="71"/>
      <c r="I283" s="71"/>
      <c r="J283" s="71"/>
      <c r="K283" s="71"/>
      <c r="L283" s="71"/>
      <c r="M283" s="71"/>
      <c r="N283" s="71"/>
      <c r="O283" s="71"/>
      <c r="P283" s="71"/>
      <c r="Q283" s="71"/>
      <c r="R283" s="71"/>
      <c r="S283" s="71"/>
      <c r="T283" s="71"/>
      <c r="U283" s="71"/>
      <c r="V283" s="71"/>
      <c r="W283" s="113"/>
      <c r="X283" s="71"/>
      <c r="Y283" s="71"/>
      <c r="Z283" s="71"/>
    </row>
    <row r="284" spans="1:26" ht="14.25" customHeight="1" x14ac:dyDescent="0.25">
      <c r="A284" s="71"/>
      <c r="B284" s="71"/>
      <c r="C284" s="71"/>
      <c r="D284" s="71"/>
      <c r="E284" s="71"/>
      <c r="F284" s="71"/>
      <c r="G284" s="71"/>
      <c r="H284" s="71"/>
      <c r="I284" s="71"/>
      <c r="J284" s="71"/>
      <c r="K284" s="71"/>
      <c r="L284" s="71"/>
      <c r="M284" s="71"/>
      <c r="N284" s="71"/>
      <c r="O284" s="71"/>
      <c r="P284" s="71"/>
      <c r="Q284" s="71"/>
      <c r="R284" s="71"/>
      <c r="S284" s="71"/>
      <c r="T284" s="71"/>
      <c r="U284" s="71"/>
      <c r="V284" s="71"/>
      <c r="W284" s="113"/>
      <c r="X284" s="71"/>
      <c r="Y284" s="71"/>
      <c r="Z284" s="71"/>
    </row>
    <row r="285" spans="1:26" ht="14.25" customHeight="1" x14ac:dyDescent="0.25">
      <c r="A285" s="71"/>
      <c r="B285" s="71"/>
      <c r="C285" s="71"/>
      <c r="D285" s="71"/>
      <c r="E285" s="71"/>
      <c r="F285" s="71"/>
      <c r="G285" s="71"/>
      <c r="H285" s="71"/>
      <c r="I285" s="71"/>
      <c r="J285" s="71"/>
      <c r="K285" s="71"/>
      <c r="L285" s="71"/>
      <c r="M285" s="71"/>
      <c r="N285" s="71"/>
      <c r="O285" s="71"/>
      <c r="P285" s="71"/>
      <c r="Q285" s="71"/>
      <c r="R285" s="71"/>
      <c r="S285" s="71"/>
      <c r="T285" s="71"/>
      <c r="U285" s="71"/>
      <c r="V285" s="71"/>
      <c r="W285" s="113"/>
      <c r="X285" s="71"/>
      <c r="Y285" s="71"/>
      <c r="Z285" s="71"/>
    </row>
    <row r="286" spans="1:26" ht="14.25" customHeight="1" x14ac:dyDescent="0.25">
      <c r="A286" s="71"/>
      <c r="B286" s="71"/>
      <c r="C286" s="71"/>
      <c r="D286" s="71"/>
      <c r="E286" s="71"/>
      <c r="F286" s="71"/>
      <c r="G286" s="71"/>
      <c r="H286" s="71"/>
      <c r="I286" s="71"/>
      <c r="J286" s="71"/>
      <c r="K286" s="71"/>
      <c r="L286" s="71"/>
      <c r="M286" s="71"/>
      <c r="N286" s="71"/>
      <c r="O286" s="71"/>
      <c r="P286" s="71"/>
      <c r="Q286" s="71"/>
      <c r="R286" s="71"/>
      <c r="S286" s="71"/>
      <c r="T286" s="71"/>
      <c r="U286" s="71"/>
      <c r="V286" s="71"/>
      <c r="W286" s="113"/>
      <c r="X286" s="71"/>
      <c r="Y286" s="71"/>
      <c r="Z286" s="71"/>
    </row>
    <row r="287" spans="1:26" ht="14.25" customHeight="1" x14ac:dyDescent="0.25">
      <c r="A287" s="71"/>
      <c r="B287" s="71"/>
      <c r="C287" s="71"/>
      <c r="D287" s="71"/>
      <c r="E287" s="71"/>
      <c r="F287" s="71"/>
      <c r="G287" s="71"/>
      <c r="H287" s="71"/>
      <c r="I287" s="71"/>
      <c r="J287" s="71"/>
      <c r="K287" s="71"/>
      <c r="L287" s="71"/>
      <c r="M287" s="71"/>
      <c r="N287" s="71"/>
      <c r="O287" s="71"/>
      <c r="P287" s="71"/>
      <c r="Q287" s="71"/>
      <c r="R287" s="71"/>
      <c r="S287" s="71"/>
      <c r="T287" s="71"/>
      <c r="U287" s="71"/>
      <c r="V287" s="71"/>
      <c r="W287" s="113"/>
      <c r="X287" s="71"/>
      <c r="Y287" s="71"/>
      <c r="Z287" s="71"/>
    </row>
    <row r="288" spans="1:26" ht="14.25" customHeight="1" x14ac:dyDescent="0.25">
      <c r="A288" s="71"/>
      <c r="B288" s="71"/>
      <c r="C288" s="71"/>
      <c r="D288" s="71"/>
      <c r="E288" s="71"/>
      <c r="F288" s="71"/>
      <c r="G288" s="71"/>
      <c r="H288" s="71"/>
      <c r="I288" s="71"/>
      <c r="J288" s="71"/>
      <c r="K288" s="71"/>
      <c r="L288" s="71"/>
      <c r="M288" s="71"/>
      <c r="N288" s="71"/>
      <c r="O288" s="71"/>
      <c r="P288" s="71"/>
      <c r="Q288" s="71"/>
      <c r="R288" s="71"/>
      <c r="S288" s="71"/>
      <c r="T288" s="71"/>
      <c r="U288" s="71"/>
      <c r="V288" s="71"/>
      <c r="W288" s="113"/>
      <c r="X288" s="71"/>
      <c r="Y288" s="71"/>
      <c r="Z288" s="71"/>
    </row>
    <row r="289" spans="1:26" ht="14.25" customHeight="1" x14ac:dyDescent="0.25">
      <c r="A289" s="71"/>
      <c r="B289" s="71"/>
      <c r="C289" s="71"/>
      <c r="D289" s="71"/>
      <c r="E289" s="71"/>
      <c r="F289" s="71"/>
      <c r="G289" s="71"/>
      <c r="H289" s="71"/>
      <c r="I289" s="71"/>
      <c r="J289" s="71"/>
      <c r="K289" s="71"/>
      <c r="L289" s="71"/>
      <c r="M289" s="71"/>
      <c r="N289" s="71"/>
      <c r="O289" s="71"/>
      <c r="P289" s="71"/>
      <c r="Q289" s="71"/>
      <c r="R289" s="71"/>
      <c r="S289" s="71"/>
      <c r="T289" s="71"/>
      <c r="U289" s="71"/>
      <c r="V289" s="71"/>
      <c r="W289" s="113"/>
      <c r="X289" s="71"/>
      <c r="Y289" s="71"/>
      <c r="Z289" s="71"/>
    </row>
    <row r="290" spans="1:26" ht="14.25" customHeight="1" x14ac:dyDescent="0.25">
      <c r="A290" s="71"/>
      <c r="B290" s="71"/>
      <c r="C290" s="71"/>
      <c r="D290" s="71"/>
      <c r="E290" s="71"/>
      <c r="F290" s="71"/>
      <c r="G290" s="71"/>
      <c r="H290" s="71"/>
      <c r="I290" s="71"/>
      <c r="J290" s="71"/>
      <c r="K290" s="71"/>
      <c r="L290" s="71"/>
      <c r="M290" s="71"/>
      <c r="N290" s="71"/>
      <c r="O290" s="71"/>
      <c r="P290" s="71"/>
      <c r="Q290" s="71"/>
      <c r="R290" s="71"/>
      <c r="S290" s="71"/>
      <c r="T290" s="71"/>
      <c r="U290" s="71"/>
      <c r="V290" s="71"/>
      <c r="W290" s="113"/>
      <c r="X290" s="71"/>
      <c r="Y290" s="71"/>
      <c r="Z290" s="71"/>
    </row>
    <row r="291" spans="1:26" ht="14.25" customHeight="1" x14ac:dyDescent="0.25">
      <c r="A291" s="71"/>
      <c r="B291" s="71"/>
      <c r="C291" s="71"/>
      <c r="D291" s="71"/>
      <c r="E291" s="71"/>
      <c r="F291" s="71"/>
      <c r="G291" s="71"/>
      <c r="H291" s="71"/>
      <c r="I291" s="71"/>
      <c r="J291" s="71"/>
      <c r="K291" s="71"/>
      <c r="L291" s="71"/>
      <c r="M291" s="71"/>
      <c r="N291" s="71"/>
      <c r="O291" s="71"/>
      <c r="P291" s="71"/>
      <c r="Q291" s="71"/>
      <c r="R291" s="71"/>
      <c r="S291" s="71"/>
      <c r="T291" s="71"/>
      <c r="U291" s="71"/>
      <c r="V291" s="71"/>
      <c r="W291" s="113"/>
      <c r="X291" s="71"/>
      <c r="Y291" s="71"/>
      <c r="Z291" s="71"/>
    </row>
    <row r="292" spans="1:26" ht="14.25" customHeight="1" x14ac:dyDescent="0.25">
      <c r="A292" s="71"/>
      <c r="B292" s="71"/>
      <c r="C292" s="71"/>
      <c r="D292" s="71"/>
      <c r="E292" s="71"/>
      <c r="F292" s="71"/>
      <c r="G292" s="71"/>
      <c r="H292" s="71"/>
      <c r="I292" s="71"/>
      <c r="J292" s="71"/>
      <c r="K292" s="71"/>
      <c r="L292" s="71"/>
      <c r="M292" s="71"/>
      <c r="N292" s="71"/>
      <c r="O292" s="71"/>
      <c r="P292" s="71"/>
      <c r="Q292" s="71"/>
      <c r="R292" s="71"/>
      <c r="S292" s="71"/>
      <c r="T292" s="71"/>
      <c r="U292" s="71"/>
      <c r="V292" s="71"/>
      <c r="W292" s="113"/>
      <c r="X292" s="71"/>
      <c r="Y292" s="71"/>
      <c r="Z292" s="71"/>
    </row>
    <row r="293" spans="1:26" ht="14.25" customHeight="1" x14ac:dyDescent="0.25">
      <c r="A293" s="71"/>
      <c r="B293" s="71"/>
      <c r="C293" s="71"/>
      <c r="D293" s="71"/>
      <c r="E293" s="71"/>
      <c r="F293" s="71"/>
      <c r="G293" s="71"/>
      <c r="H293" s="71"/>
      <c r="I293" s="71"/>
      <c r="J293" s="71"/>
      <c r="K293" s="71"/>
      <c r="L293" s="71"/>
      <c r="M293" s="71"/>
      <c r="N293" s="71"/>
      <c r="O293" s="71"/>
      <c r="P293" s="71"/>
      <c r="Q293" s="71"/>
      <c r="R293" s="71"/>
      <c r="S293" s="71"/>
      <c r="T293" s="71"/>
      <c r="U293" s="71"/>
      <c r="V293" s="71"/>
      <c r="W293" s="113"/>
      <c r="X293" s="71"/>
      <c r="Y293" s="71"/>
      <c r="Z293" s="71"/>
    </row>
    <row r="294" spans="1:26" ht="14.25" customHeight="1" x14ac:dyDescent="0.25">
      <c r="A294" s="71"/>
      <c r="B294" s="71"/>
      <c r="C294" s="71"/>
      <c r="D294" s="71"/>
      <c r="E294" s="71"/>
      <c r="F294" s="71"/>
      <c r="G294" s="71"/>
      <c r="H294" s="71"/>
      <c r="I294" s="71"/>
      <c r="J294" s="71"/>
      <c r="K294" s="71"/>
      <c r="L294" s="71"/>
      <c r="M294" s="71"/>
      <c r="N294" s="71"/>
      <c r="O294" s="71"/>
      <c r="P294" s="71"/>
      <c r="Q294" s="71"/>
      <c r="R294" s="71"/>
      <c r="S294" s="71"/>
      <c r="T294" s="71"/>
      <c r="U294" s="71"/>
      <c r="V294" s="71"/>
      <c r="W294" s="113"/>
      <c r="X294" s="71"/>
      <c r="Y294" s="71"/>
      <c r="Z294" s="71"/>
    </row>
    <row r="295" spans="1:26" ht="14.25" customHeight="1" x14ac:dyDescent="0.25">
      <c r="A295" s="71"/>
      <c r="B295" s="71"/>
      <c r="C295" s="71"/>
      <c r="D295" s="71"/>
      <c r="E295" s="71"/>
      <c r="F295" s="71"/>
      <c r="G295" s="71"/>
      <c r="H295" s="71"/>
      <c r="I295" s="71"/>
      <c r="J295" s="71"/>
      <c r="K295" s="71"/>
      <c r="L295" s="71"/>
      <c r="M295" s="71"/>
      <c r="N295" s="71"/>
      <c r="O295" s="71"/>
      <c r="P295" s="71"/>
      <c r="Q295" s="71"/>
      <c r="R295" s="71"/>
      <c r="S295" s="71"/>
      <c r="T295" s="71"/>
      <c r="U295" s="71"/>
      <c r="V295" s="71"/>
      <c r="W295" s="113"/>
      <c r="X295" s="71"/>
      <c r="Y295" s="71"/>
      <c r="Z295" s="71"/>
    </row>
    <row r="296" spans="1:26" ht="14.25" customHeight="1" x14ac:dyDescent="0.25">
      <c r="A296" s="71"/>
      <c r="B296" s="71"/>
      <c r="C296" s="71"/>
      <c r="D296" s="71"/>
      <c r="E296" s="71"/>
      <c r="F296" s="71"/>
      <c r="G296" s="71"/>
      <c r="H296" s="71"/>
      <c r="I296" s="71"/>
      <c r="J296" s="71"/>
      <c r="K296" s="71"/>
      <c r="L296" s="71"/>
      <c r="M296" s="71"/>
      <c r="N296" s="71"/>
      <c r="O296" s="71"/>
      <c r="P296" s="71"/>
      <c r="Q296" s="71"/>
      <c r="R296" s="71"/>
      <c r="S296" s="71"/>
      <c r="T296" s="71"/>
      <c r="U296" s="71"/>
      <c r="V296" s="71"/>
      <c r="W296" s="113"/>
      <c r="X296" s="71"/>
      <c r="Y296" s="71"/>
      <c r="Z296" s="71"/>
    </row>
    <row r="297" spans="1:26" ht="14.25" customHeight="1" x14ac:dyDescent="0.25">
      <c r="A297" s="71"/>
      <c r="B297" s="71"/>
      <c r="C297" s="71"/>
      <c r="D297" s="71"/>
      <c r="E297" s="71"/>
      <c r="F297" s="71"/>
      <c r="G297" s="71"/>
      <c r="H297" s="71"/>
      <c r="I297" s="71"/>
      <c r="J297" s="71"/>
      <c r="K297" s="71"/>
      <c r="L297" s="71"/>
      <c r="M297" s="71"/>
      <c r="N297" s="71"/>
      <c r="O297" s="71"/>
      <c r="P297" s="71"/>
      <c r="Q297" s="71"/>
      <c r="R297" s="71"/>
      <c r="S297" s="71"/>
      <c r="T297" s="71"/>
      <c r="U297" s="71"/>
      <c r="V297" s="71"/>
      <c r="W297" s="113"/>
      <c r="X297" s="71"/>
      <c r="Y297" s="71"/>
      <c r="Z297" s="71"/>
    </row>
    <row r="298" spans="1:26" ht="14.25" customHeight="1" x14ac:dyDescent="0.25">
      <c r="A298" s="71"/>
      <c r="B298" s="71"/>
      <c r="C298" s="71"/>
      <c r="D298" s="71"/>
      <c r="E298" s="71"/>
      <c r="F298" s="71"/>
      <c r="G298" s="71"/>
      <c r="H298" s="71"/>
      <c r="I298" s="71"/>
      <c r="J298" s="71"/>
      <c r="K298" s="71"/>
      <c r="L298" s="71"/>
      <c r="M298" s="71"/>
      <c r="N298" s="71"/>
      <c r="O298" s="71"/>
      <c r="P298" s="71"/>
      <c r="Q298" s="71"/>
      <c r="R298" s="71"/>
      <c r="S298" s="71"/>
      <c r="T298" s="71"/>
      <c r="U298" s="71"/>
      <c r="V298" s="71"/>
      <c r="W298" s="113"/>
      <c r="X298" s="71"/>
      <c r="Y298" s="71"/>
      <c r="Z298" s="71"/>
    </row>
    <row r="299" spans="1:26" ht="14.25" customHeight="1" x14ac:dyDescent="0.25">
      <c r="A299" s="71"/>
      <c r="B299" s="71"/>
      <c r="C299" s="71"/>
      <c r="D299" s="71"/>
      <c r="E299" s="71"/>
      <c r="F299" s="71"/>
      <c r="G299" s="71"/>
      <c r="H299" s="71"/>
      <c r="I299" s="71"/>
      <c r="J299" s="71"/>
      <c r="K299" s="71"/>
      <c r="L299" s="71"/>
      <c r="M299" s="71"/>
      <c r="N299" s="71"/>
      <c r="O299" s="71"/>
      <c r="P299" s="71"/>
      <c r="Q299" s="71"/>
      <c r="R299" s="71"/>
      <c r="S299" s="71"/>
      <c r="T299" s="71"/>
      <c r="U299" s="71"/>
      <c r="V299" s="71"/>
      <c r="W299" s="113"/>
      <c r="X299" s="71"/>
      <c r="Y299" s="71"/>
      <c r="Z299" s="71"/>
    </row>
    <row r="300" spans="1:26" ht="14.25" customHeight="1" x14ac:dyDescent="0.25">
      <c r="A300" s="71"/>
      <c r="B300" s="71"/>
      <c r="C300" s="71"/>
      <c r="D300" s="71"/>
      <c r="E300" s="71"/>
      <c r="F300" s="71"/>
      <c r="G300" s="71"/>
      <c r="H300" s="71"/>
      <c r="I300" s="71"/>
      <c r="J300" s="71"/>
      <c r="K300" s="71"/>
      <c r="L300" s="71"/>
      <c r="M300" s="71"/>
      <c r="N300" s="71"/>
      <c r="O300" s="71"/>
      <c r="P300" s="71"/>
      <c r="Q300" s="71"/>
      <c r="R300" s="71"/>
      <c r="S300" s="71"/>
      <c r="T300" s="71"/>
      <c r="U300" s="71"/>
      <c r="V300" s="71"/>
      <c r="W300" s="113"/>
      <c r="X300" s="71"/>
      <c r="Y300" s="71"/>
      <c r="Z300" s="71"/>
    </row>
    <row r="301" spans="1:26" ht="14.25" customHeight="1" x14ac:dyDescent="0.25">
      <c r="A301" s="71"/>
      <c r="B301" s="71"/>
      <c r="C301" s="71"/>
      <c r="D301" s="71"/>
      <c r="E301" s="71"/>
      <c r="F301" s="71"/>
      <c r="G301" s="71"/>
      <c r="H301" s="71"/>
      <c r="I301" s="71"/>
      <c r="J301" s="71"/>
      <c r="K301" s="71"/>
      <c r="L301" s="71"/>
      <c r="M301" s="71"/>
      <c r="N301" s="71"/>
      <c r="O301" s="71"/>
      <c r="P301" s="71"/>
      <c r="Q301" s="71"/>
      <c r="R301" s="71"/>
      <c r="S301" s="71"/>
      <c r="T301" s="71"/>
      <c r="U301" s="71"/>
      <c r="V301" s="71"/>
      <c r="W301" s="113"/>
      <c r="X301" s="71"/>
      <c r="Y301" s="71"/>
      <c r="Z301" s="71"/>
    </row>
    <row r="302" spans="1:26" ht="14.25" customHeight="1" x14ac:dyDescent="0.25">
      <c r="A302" s="71"/>
      <c r="B302" s="71"/>
      <c r="C302" s="71"/>
      <c r="D302" s="71"/>
      <c r="E302" s="71"/>
      <c r="F302" s="71"/>
      <c r="G302" s="71"/>
      <c r="H302" s="71"/>
      <c r="I302" s="71"/>
      <c r="J302" s="71"/>
      <c r="K302" s="71"/>
      <c r="L302" s="71"/>
      <c r="M302" s="71"/>
      <c r="N302" s="71"/>
      <c r="O302" s="71"/>
      <c r="P302" s="71"/>
      <c r="Q302" s="71"/>
      <c r="R302" s="71"/>
      <c r="S302" s="71"/>
      <c r="T302" s="71"/>
      <c r="U302" s="71"/>
      <c r="V302" s="71"/>
      <c r="W302" s="113"/>
      <c r="X302" s="71"/>
      <c r="Y302" s="71"/>
      <c r="Z302" s="71"/>
    </row>
    <row r="303" spans="1:26" ht="14.25" customHeight="1" x14ac:dyDescent="0.25">
      <c r="A303" s="71"/>
      <c r="B303" s="71"/>
      <c r="C303" s="71"/>
      <c r="D303" s="71"/>
      <c r="E303" s="71"/>
      <c r="F303" s="71"/>
      <c r="G303" s="71"/>
      <c r="H303" s="71"/>
      <c r="I303" s="71"/>
      <c r="J303" s="71"/>
      <c r="K303" s="71"/>
      <c r="L303" s="71"/>
      <c r="M303" s="71"/>
      <c r="N303" s="71"/>
      <c r="O303" s="71"/>
      <c r="P303" s="71"/>
      <c r="Q303" s="71"/>
      <c r="R303" s="71"/>
      <c r="S303" s="71"/>
      <c r="T303" s="71"/>
      <c r="U303" s="71"/>
      <c r="V303" s="71"/>
      <c r="W303" s="113"/>
      <c r="X303" s="71"/>
      <c r="Y303" s="71"/>
      <c r="Z303" s="71"/>
    </row>
    <row r="304" spans="1:26" ht="14.25" customHeight="1" x14ac:dyDescent="0.25">
      <c r="A304" s="71"/>
      <c r="B304" s="71"/>
      <c r="C304" s="71"/>
      <c r="D304" s="71"/>
      <c r="E304" s="71"/>
      <c r="F304" s="71"/>
      <c r="G304" s="71"/>
      <c r="H304" s="71"/>
      <c r="I304" s="71"/>
      <c r="J304" s="71"/>
      <c r="K304" s="71"/>
      <c r="L304" s="71"/>
      <c r="M304" s="71"/>
      <c r="N304" s="71"/>
      <c r="O304" s="71"/>
      <c r="P304" s="71"/>
      <c r="Q304" s="71"/>
      <c r="R304" s="71"/>
      <c r="S304" s="71"/>
      <c r="T304" s="71"/>
      <c r="U304" s="71"/>
      <c r="V304" s="71"/>
      <c r="W304" s="113"/>
      <c r="X304" s="71"/>
      <c r="Y304" s="71"/>
      <c r="Z304" s="71"/>
    </row>
    <row r="305" spans="1:26" ht="14.25" customHeight="1" x14ac:dyDescent="0.25">
      <c r="A305" s="71"/>
      <c r="B305" s="71"/>
      <c r="C305" s="71"/>
      <c r="D305" s="71"/>
      <c r="E305" s="71"/>
      <c r="F305" s="71"/>
      <c r="G305" s="71"/>
      <c r="H305" s="71"/>
      <c r="I305" s="71"/>
      <c r="J305" s="71"/>
      <c r="K305" s="71"/>
      <c r="L305" s="71"/>
      <c r="M305" s="71"/>
      <c r="N305" s="71"/>
      <c r="O305" s="71"/>
      <c r="P305" s="71"/>
      <c r="Q305" s="71"/>
      <c r="R305" s="71"/>
      <c r="S305" s="71"/>
      <c r="T305" s="71"/>
      <c r="U305" s="71"/>
      <c r="V305" s="71"/>
      <c r="W305" s="113"/>
      <c r="X305" s="71"/>
      <c r="Y305" s="71"/>
      <c r="Z305" s="71"/>
    </row>
    <row r="306" spans="1:26" ht="14.25" customHeight="1" x14ac:dyDescent="0.25">
      <c r="A306" s="71"/>
      <c r="B306" s="71"/>
      <c r="C306" s="71"/>
      <c r="D306" s="71"/>
      <c r="E306" s="71"/>
      <c r="F306" s="71"/>
      <c r="G306" s="71"/>
      <c r="H306" s="71"/>
      <c r="I306" s="71"/>
      <c r="J306" s="71"/>
      <c r="K306" s="71"/>
      <c r="L306" s="71"/>
      <c r="M306" s="71"/>
      <c r="N306" s="71"/>
      <c r="O306" s="71"/>
      <c r="P306" s="71"/>
      <c r="Q306" s="71"/>
      <c r="R306" s="71"/>
      <c r="S306" s="71"/>
      <c r="T306" s="71"/>
      <c r="U306" s="71"/>
      <c r="V306" s="71"/>
      <c r="W306" s="113"/>
      <c r="X306" s="71"/>
      <c r="Y306" s="71"/>
      <c r="Z306" s="71"/>
    </row>
    <row r="307" spans="1:26" ht="14.25" customHeight="1" x14ac:dyDescent="0.25">
      <c r="A307" s="71"/>
      <c r="B307" s="71"/>
      <c r="C307" s="71"/>
      <c r="D307" s="71"/>
      <c r="E307" s="71"/>
      <c r="F307" s="71"/>
      <c r="G307" s="71"/>
      <c r="H307" s="71"/>
      <c r="I307" s="71"/>
      <c r="J307" s="71"/>
      <c r="K307" s="71"/>
      <c r="L307" s="71"/>
      <c r="M307" s="71"/>
      <c r="N307" s="71"/>
      <c r="O307" s="71"/>
      <c r="P307" s="71"/>
      <c r="Q307" s="71"/>
      <c r="R307" s="71"/>
      <c r="S307" s="71"/>
      <c r="T307" s="71"/>
      <c r="U307" s="71"/>
      <c r="V307" s="71"/>
      <c r="W307" s="113"/>
      <c r="X307" s="71"/>
      <c r="Y307" s="71"/>
      <c r="Z307" s="71"/>
    </row>
    <row r="308" spans="1:26" ht="14.25" customHeight="1" x14ac:dyDescent="0.25">
      <c r="A308" s="71"/>
      <c r="B308" s="71"/>
      <c r="C308" s="71"/>
      <c r="D308" s="71"/>
      <c r="E308" s="71"/>
      <c r="F308" s="71"/>
      <c r="G308" s="71"/>
      <c r="H308" s="71"/>
      <c r="I308" s="71"/>
      <c r="J308" s="71"/>
      <c r="K308" s="71"/>
      <c r="L308" s="71"/>
      <c r="M308" s="71"/>
      <c r="N308" s="71"/>
      <c r="O308" s="71"/>
      <c r="P308" s="71"/>
      <c r="Q308" s="71"/>
      <c r="R308" s="71"/>
      <c r="S308" s="71"/>
      <c r="T308" s="71"/>
      <c r="U308" s="71"/>
      <c r="V308" s="71"/>
      <c r="W308" s="113"/>
      <c r="X308" s="71"/>
      <c r="Y308" s="71"/>
      <c r="Z308" s="71"/>
    </row>
    <row r="309" spans="1:26" ht="14.25" customHeight="1" x14ac:dyDescent="0.25">
      <c r="A309" s="71"/>
      <c r="B309" s="71"/>
      <c r="C309" s="71"/>
      <c r="D309" s="71"/>
      <c r="E309" s="71"/>
      <c r="F309" s="71"/>
      <c r="G309" s="71"/>
      <c r="H309" s="71"/>
      <c r="I309" s="71"/>
      <c r="J309" s="71"/>
      <c r="K309" s="71"/>
      <c r="L309" s="71"/>
      <c r="M309" s="71"/>
      <c r="N309" s="71"/>
      <c r="O309" s="71"/>
      <c r="P309" s="71"/>
      <c r="Q309" s="71"/>
      <c r="R309" s="71"/>
      <c r="S309" s="71"/>
      <c r="T309" s="71"/>
      <c r="U309" s="71"/>
      <c r="V309" s="71"/>
      <c r="W309" s="113"/>
      <c r="X309" s="71"/>
      <c r="Y309" s="71"/>
      <c r="Z309" s="71"/>
    </row>
    <row r="310" spans="1:26" ht="14.25" customHeight="1" x14ac:dyDescent="0.25">
      <c r="A310" s="71"/>
      <c r="B310" s="71"/>
      <c r="C310" s="71"/>
      <c r="D310" s="71"/>
      <c r="E310" s="71"/>
      <c r="F310" s="71"/>
      <c r="G310" s="71"/>
      <c r="H310" s="71"/>
      <c r="I310" s="71"/>
      <c r="J310" s="71"/>
      <c r="K310" s="71"/>
      <c r="L310" s="71"/>
      <c r="M310" s="71"/>
      <c r="N310" s="71"/>
      <c r="O310" s="71"/>
      <c r="P310" s="71"/>
      <c r="Q310" s="71"/>
      <c r="R310" s="71"/>
      <c r="S310" s="71"/>
      <c r="T310" s="71"/>
      <c r="U310" s="71"/>
      <c r="V310" s="71"/>
      <c r="W310" s="113"/>
      <c r="X310" s="71"/>
      <c r="Y310" s="71"/>
      <c r="Z310" s="71"/>
    </row>
    <row r="311" spans="1:26" ht="14.25" customHeight="1" x14ac:dyDescent="0.25">
      <c r="A311" s="71"/>
      <c r="B311" s="71"/>
      <c r="C311" s="71"/>
      <c r="D311" s="71"/>
      <c r="E311" s="71"/>
      <c r="F311" s="71"/>
      <c r="G311" s="71"/>
      <c r="H311" s="71"/>
      <c r="I311" s="71"/>
      <c r="J311" s="71"/>
      <c r="K311" s="71"/>
      <c r="L311" s="71"/>
      <c r="M311" s="71"/>
      <c r="N311" s="71"/>
      <c r="O311" s="71"/>
      <c r="P311" s="71"/>
      <c r="Q311" s="71"/>
      <c r="R311" s="71"/>
      <c r="S311" s="71"/>
      <c r="T311" s="71"/>
      <c r="U311" s="71"/>
      <c r="V311" s="71"/>
      <c r="W311" s="113"/>
      <c r="X311" s="71"/>
      <c r="Y311" s="71"/>
      <c r="Z311" s="71"/>
    </row>
    <row r="312" spans="1:26" ht="14.25" customHeight="1" x14ac:dyDescent="0.25">
      <c r="A312" s="71"/>
      <c r="B312" s="71"/>
      <c r="C312" s="71"/>
      <c r="D312" s="71"/>
      <c r="E312" s="71"/>
      <c r="F312" s="71"/>
      <c r="G312" s="71"/>
      <c r="H312" s="71"/>
      <c r="I312" s="71"/>
      <c r="J312" s="71"/>
      <c r="K312" s="71"/>
      <c r="L312" s="71"/>
      <c r="M312" s="71"/>
      <c r="N312" s="71"/>
      <c r="O312" s="71"/>
      <c r="P312" s="71"/>
      <c r="Q312" s="71"/>
      <c r="R312" s="71"/>
      <c r="S312" s="71"/>
      <c r="T312" s="71"/>
      <c r="U312" s="71"/>
      <c r="V312" s="71"/>
      <c r="W312" s="113"/>
      <c r="X312" s="71"/>
      <c r="Y312" s="71"/>
      <c r="Z312" s="71"/>
    </row>
    <row r="313" spans="1:26" ht="14.25" customHeight="1" x14ac:dyDescent="0.25">
      <c r="A313" s="71"/>
      <c r="B313" s="71"/>
      <c r="C313" s="71"/>
      <c r="D313" s="71"/>
      <c r="E313" s="71"/>
      <c r="F313" s="71"/>
      <c r="G313" s="71"/>
      <c r="H313" s="71"/>
      <c r="I313" s="71"/>
      <c r="J313" s="71"/>
      <c r="K313" s="71"/>
      <c r="L313" s="71"/>
      <c r="M313" s="71"/>
      <c r="N313" s="71"/>
      <c r="O313" s="71"/>
      <c r="P313" s="71"/>
      <c r="Q313" s="71"/>
      <c r="R313" s="71"/>
      <c r="S313" s="71"/>
      <c r="T313" s="71"/>
      <c r="U313" s="71"/>
      <c r="V313" s="71"/>
      <c r="W313" s="113"/>
      <c r="X313" s="71"/>
      <c r="Y313" s="71"/>
      <c r="Z313" s="71"/>
    </row>
    <row r="314" spans="1:26" ht="14.25" customHeight="1" x14ac:dyDescent="0.25">
      <c r="A314" s="71"/>
      <c r="B314" s="71"/>
      <c r="C314" s="71"/>
      <c r="D314" s="71"/>
      <c r="E314" s="71"/>
      <c r="F314" s="71"/>
      <c r="G314" s="71"/>
      <c r="H314" s="71"/>
      <c r="I314" s="71"/>
      <c r="J314" s="71"/>
      <c r="K314" s="71"/>
      <c r="L314" s="71"/>
      <c r="M314" s="71"/>
      <c r="N314" s="71"/>
      <c r="O314" s="71"/>
      <c r="P314" s="71"/>
      <c r="Q314" s="71"/>
      <c r="R314" s="71"/>
      <c r="S314" s="71"/>
      <c r="T314" s="71"/>
      <c r="U314" s="71"/>
      <c r="V314" s="71"/>
      <c r="W314" s="113"/>
      <c r="X314" s="71"/>
      <c r="Y314" s="71"/>
      <c r="Z314" s="71"/>
    </row>
    <row r="315" spans="1:26" ht="14.25" customHeight="1" x14ac:dyDescent="0.25">
      <c r="A315" s="71"/>
      <c r="B315" s="71"/>
      <c r="C315" s="71"/>
      <c r="D315" s="71"/>
      <c r="E315" s="71"/>
      <c r="F315" s="71"/>
      <c r="G315" s="71"/>
      <c r="H315" s="71"/>
      <c r="I315" s="71"/>
      <c r="J315" s="71"/>
      <c r="K315" s="71"/>
      <c r="L315" s="71"/>
      <c r="M315" s="71"/>
      <c r="N315" s="71"/>
      <c r="O315" s="71"/>
      <c r="P315" s="71"/>
      <c r="Q315" s="71"/>
      <c r="R315" s="71"/>
      <c r="S315" s="71"/>
      <c r="T315" s="71"/>
      <c r="U315" s="71"/>
      <c r="V315" s="71"/>
      <c r="W315" s="113"/>
      <c r="X315" s="71"/>
      <c r="Y315" s="71"/>
      <c r="Z315" s="71"/>
    </row>
    <row r="316" spans="1:26" ht="14.25" customHeight="1" x14ac:dyDescent="0.25">
      <c r="A316" s="71"/>
      <c r="B316" s="71"/>
      <c r="C316" s="71"/>
      <c r="D316" s="71"/>
      <c r="E316" s="71"/>
      <c r="F316" s="71"/>
      <c r="G316" s="71"/>
      <c r="H316" s="71"/>
      <c r="I316" s="71"/>
      <c r="J316" s="71"/>
      <c r="K316" s="71"/>
      <c r="L316" s="71"/>
      <c r="M316" s="71"/>
      <c r="N316" s="71"/>
      <c r="O316" s="71"/>
      <c r="P316" s="71"/>
      <c r="Q316" s="71"/>
      <c r="R316" s="71"/>
      <c r="S316" s="71"/>
      <c r="T316" s="71"/>
      <c r="U316" s="71"/>
      <c r="V316" s="71"/>
      <c r="W316" s="113"/>
      <c r="X316" s="71"/>
      <c r="Y316" s="71"/>
      <c r="Z316" s="71"/>
    </row>
    <row r="317" spans="1:26" ht="14.25" customHeight="1" x14ac:dyDescent="0.25">
      <c r="A317" s="71"/>
      <c r="B317" s="71"/>
      <c r="C317" s="71"/>
      <c r="D317" s="71"/>
      <c r="E317" s="71"/>
      <c r="F317" s="71"/>
      <c r="G317" s="71"/>
      <c r="H317" s="71"/>
      <c r="I317" s="71"/>
      <c r="J317" s="71"/>
      <c r="K317" s="71"/>
      <c r="L317" s="71"/>
      <c r="M317" s="71"/>
      <c r="N317" s="71"/>
      <c r="O317" s="71"/>
      <c r="P317" s="71"/>
      <c r="Q317" s="71"/>
      <c r="R317" s="71"/>
      <c r="S317" s="71"/>
      <c r="T317" s="71"/>
      <c r="U317" s="71"/>
      <c r="V317" s="71"/>
      <c r="W317" s="113"/>
      <c r="X317" s="71"/>
      <c r="Y317" s="71"/>
      <c r="Z317" s="71"/>
    </row>
    <row r="318" spans="1:26" ht="14.25" customHeight="1" x14ac:dyDescent="0.25">
      <c r="A318" s="71"/>
      <c r="B318" s="71"/>
      <c r="C318" s="71"/>
      <c r="D318" s="71"/>
      <c r="E318" s="71"/>
      <c r="F318" s="71"/>
      <c r="G318" s="71"/>
      <c r="H318" s="71"/>
      <c r="I318" s="71"/>
      <c r="J318" s="71"/>
      <c r="K318" s="71"/>
      <c r="L318" s="71"/>
      <c r="M318" s="71"/>
      <c r="N318" s="71"/>
      <c r="O318" s="71"/>
      <c r="P318" s="71"/>
      <c r="Q318" s="71"/>
      <c r="R318" s="71"/>
      <c r="S318" s="71"/>
      <c r="T318" s="71"/>
      <c r="U318" s="71"/>
      <c r="V318" s="71"/>
      <c r="W318" s="113"/>
      <c r="X318" s="71"/>
      <c r="Y318" s="71"/>
      <c r="Z318" s="71"/>
    </row>
    <row r="319" spans="1:26" ht="14.25" customHeight="1" x14ac:dyDescent="0.25">
      <c r="A319" s="71"/>
      <c r="B319" s="71"/>
      <c r="C319" s="71"/>
      <c r="D319" s="71"/>
      <c r="E319" s="71"/>
      <c r="F319" s="71"/>
      <c r="G319" s="71"/>
      <c r="H319" s="71"/>
      <c r="I319" s="71"/>
      <c r="J319" s="71"/>
      <c r="K319" s="71"/>
      <c r="L319" s="71"/>
      <c r="M319" s="71"/>
      <c r="N319" s="71"/>
      <c r="O319" s="71"/>
      <c r="P319" s="71"/>
      <c r="Q319" s="71"/>
      <c r="R319" s="71"/>
      <c r="S319" s="71"/>
      <c r="T319" s="71"/>
      <c r="U319" s="71"/>
      <c r="V319" s="71"/>
      <c r="W319" s="113"/>
      <c r="X319" s="71"/>
      <c r="Y319" s="71"/>
      <c r="Z319" s="71"/>
    </row>
    <row r="320" spans="1:26" ht="14.25" customHeight="1" x14ac:dyDescent="0.25">
      <c r="A320" s="71"/>
      <c r="B320" s="71"/>
      <c r="C320" s="71"/>
      <c r="D320" s="71"/>
      <c r="E320" s="71"/>
      <c r="F320" s="71"/>
      <c r="G320" s="71"/>
      <c r="H320" s="71"/>
      <c r="I320" s="71"/>
      <c r="J320" s="71"/>
      <c r="K320" s="71"/>
      <c r="L320" s="71"/>
      <c r="M320" s="71"/>
      <c r="N320" s="71"/>
      <c r="O320" s="71"/>
      <c r="P320" s="71"/>
      <c r="Q320" s="71"/>
      <c r="R320" s="71"/>
      <c r="S320" s="71"/>
      <c r="T320" s="71"/>
      <c r="U320" s="71"/>
      <c r="V320" s="71"/>
      <c r="W320" s="113"/>
      <c r="X320" s="71"/>
      <c r="Y320" s="71"/>
      <c r="Z320" s="71"/>
    </row>
    <row r="321" spans="1:26" ht="14.25" customHeight="1" x14ac:dyDescent="0.25">
      <c r="A321" s="71"/>
      <c r="B321" s="71"/>
      <c r="C321" s="71"/>
      <c r="D321" s="71"/>
      <c r="E321" s="71"/>
      <c r="F321" s="71"/>
      <c r="G321" s="71"/>
      <c r="H321" s="71"/>
      <c r="I321" s="71"/>
      <c r="J321" s="71"/>
      <c r="K321" s="71"/>
      <c r="L321" s="71"/>
      <c r="M321" s="71"/>
      <c r="N321" s="71"/>
      <c r="O321" s="71"/>
      <c r="P321" s="71"/>
      <c r="Q321" s="71"/>
      <c r="R321" s="71"/>
      <c r="S321" s="71"/>
      <c r="T321" s="71"/>
      <c r="U321" s="71"/>
      <c r="V321" s="71"/>
      <c r="W321" s="113"/>
      <c r="X321" s="71"/>
      <c r="Y321" s="71"/>
      <c r="Z321" s="71"/>
    </row>
    <row r="322" spans="1:26" ht="14.25" customHeight="1" x14ac:dyDescent="0.25">
      <c r="A322" s="71"/>
      <c r="B322" s="71"/>
      <c r="C322" s="71"/>
      <c r="D322" s="71"/>
      <c r="E322" s="71"/>
      <c r="F322" s="71"/>
      <c r="G322" s="71"/>
      <c r="H322" s="71"/>
      <c r="I322" s="71"/>
      <c r="J322" s="71"/>
      <c r="K322" s="71"/>
      <c r="L322" s="71"/>
      <c r="M322" s="71"/>
      <c r="N322" s="71"/>
      <c r="O322" s="71"/>
      <c r="P322" s="71"/>
      <c r="Q322" s="71"/>
      <c r="R322" s="71"/>
      <c r="S322" s="71"/>
      <c r="T322" s="71"/>
      <c r="U322" s="71"/>
      <c r="V322" s="71"/>
      <c r="W322" s="113"/>
      <c r="X322" s="71"/>
      <c r="Y322" s="71"/>
      <c r="Z322" s="71"/>
    </row>
    <row r="323" spans="1:26" ht="14.25" customHeight="1" x14ac:dyDescent="0.25">
      <c r="A323" s="71"/>
      <c r="B323" s="71"/>
      <c r="C323" s="71"/>
      <c r="D323" s="71"/>
      <c r="E323" s="71"/>
      <c r="F323" s="71"/>
      <c r="G323" s="71"/>
      <c r="H323" s="71"/>
      <c r="I323" s="71"/>
      <c r="J323" s="71"/>
      <c r="K323" s="71"/>
      <c r="L323" s="71"/>
      <c r="M323" s="71"/>
      <c r="N323" s="71"/>
      <c r="O323" s="71"/>
      <c r="P323" s="71"/>
      <c r="Q323" s="71"/>
      <c r="R323" s="71"/>
      <c r="S323" s="71"/>
      <c r="T323" s="71"/>
      <c r="U323" s="71"/>
      <c r="V323" s="71"/>
      <c r="W323" s="113"/>
      <c r="X323" s="71"/>
      <c r="Y323" s="71"/>
      <c r="Z323" s="71"/>
    </row>
    <row r="324" spans="1:26" ht="14.25" customHeight="1" x14ac:dyDescent="0.25">
      <c r="A324" s="71"/>
      <c r="B324" s="71"/>
      <c r="C324" s="71"/>
      <c r="D324" s="71"/>
      <c r="E324" s="71"/>
      <c r="F324" s="71"/>
      <c r="G324" s="71"/>
      <c r="H324" s="71"/>
      <c r="I324" s="71"/>
      <c r="J324" s="71"/>
      <c r="K324" s="71"/>
      <c r="L324" s="71"/>
      <c r="M324" s="71"/>
      <c r="N324" s="71"/>
      <c r="O324" s="71"/>
      <c r="P324" s="71"/>
      <c r="Q324" s="71"/>
      <c r="R324" s="71"/>
      <c r="S324" s="71"/>
      <c r="T324" s="71"/>
      <c r="U324" s="71"/>
      <c r="V324" s="71"/>
      <c r="W324" s="113"/>
      <c r="X324" s="71"/>
      <c r="Y324" s="71"/>
      <c r="Z324" s="71"/>
    </row>
    <row r="325" spans="1:26" ht="14.25" customHeight="1" x14ac:dyDescent="0.25">
      <c r="A325" s="71"/>
      <c r="B325" s="71"/>
      <c r="C325" s="71"/>
      <c r="D325" s="71"/>
      <c r="E325" s="71"/>
      <c r="F325" s="71"/>
      <c r="G325" s="71"/>
      <c r="H325" s="71"/>
      <c r="I325" s="71"/>
      <c r="J325" s="71"/>
      <c r="K325" s="71"/>
      <c r="L325" s="71"/>
      <c r="M325" s="71"/>
      <c r="N325" s="71"/>
      <c r="O325" s="71"/>
      <c r="P325" s="71"/>
      <c r="Q325" s="71"/>
      <c r="R325" s="71"/>
      <c r="S325" s="71"/>
      <c r="T325" s="71"/>
      <c r="U325" s="71"/>
      <c r="V325" s="71"/>
      <c r="W325" s="113"/>
      <c r="X325" s="71"/>
      <c r="Y325" s="71"/>
      <c r="Z325" s="71"/>
    </row>
    <row r="326" spans="1:26" ht="14.25" customHeight="1" x14ac:dyDescent="0.25">
      <c r="A326" s="71"/>
      <c r="B326" s="71"/>
      <c r="C326" s="71"/>
      <c r="D326" s="71"/>
      <c r="E326" s="71"/>
      <c r="F326" s="71"/>
      <c r="G326" s="71"/>
      <c r="H326" s="71"/>
      <c r="I326" s="71"/>
      <c r="J326" s="71"/>
      <c r="K326" s="71"/>
      <c r="L326" s="71"/>
      <c r="M326" s="71"/>
      <c r="N326" s="71"/>
      <c r="O326" s="71"/>
      <c r="P326" s="71"/>
      <c r="Q326" s="71"/>
      <c r="R326" s="71"/>
      <c r="S326" s="71"/>
      <c r="T326" s="71"/>
      <c r="U326" s="71"/>
      <c r="V326" s="71"/>
      <c r="W326" s="113"/>
      <c r="X326" s="71"/>
      <c r="Y326" s="71"/>
      <c r="Z326" s="71"/>
    </row>
    <row r="327" spans="1:26" ht="14.25" customHeight="1" x14ac:dyDescent="0.25">
      <c r="A327" s="71"/>
      <c r="B327" s="71"/>
      <c r="C327" s="71"/>
      <c r="D327" s="71"/>
      <c r="E327" s="71"/>
      <c r="F327" s="71"/>
      <c r="G327" s="71"/>
      <c r="H327" s="71"/>
      <c r="I327" s="71"/>
      <c r="J327" s="71"/>
      <c r="K327" s="71"/>
      <c r="L327" s="71"/>
      <c r="M327" s="71"/>
      <c r="N327" s="71"/>
      <c r="O327" s="71"/>
      <c r="P327" s="71"/>
      <c r="Q327" s="71"/>
      <c r="R327" s="71"/>
      <c r="S327" s="71"/>
      <c r="T327" s="71"/>
      <c r="U327" s="71"/>
      <c r="V327" s="71"/>
      <c r="W327" s="113"/>
      <c r="X327" s="71"/>
      <c r="Y327" s="71"/>
      <c r="Z327" s="71"/>
    </row>
    <row r="328" spans="1:26" ht="14.25" customHeight="1" x14ac:dyDescent="0.25">
      <c r="A328" s="71"/>
      <c r="B328" s="71"/>
      <c r="C328" s="71"/>
      <c r="D328" s="71"/>
      <c r="E328" s="71"/>
      <c r="F328" s="71"/>
      <c r="G328" s="71"/>
      <c r="H328" s="71"/>
      <c r="I328" s="71"/>
      <c r="J328" s="71"/>
      <c r="K328" s="71"/>
      <c r="L328" s="71"/>
      <c r="M328" s="71"/>
      <c r="N328" s="71"/>
      <c r="O328" s="71"/>
      <c r="P328" s="71"/>
      <c r="Q328" s="71"/>
      <c r="R328" s="71"/>
      <c r="S328" s="71"/>
      <c r="T328" s="71"/>
      <c r="U328" s="71"/>
      <c r="V328" s="71"/>
      <c r="W328" s="113"/>
      <c r="X328" s="71"/>
      <c r="Y328" s="71"/>
      <c r="Z328" s="71"/>
    </row>
    <row r="329" spans="1:26" ht="14.25" customHeight="1" x14ac:dyDescent="0.25">
      <c r="A329" s="71"/>
      <c r="B329" s="71"/>
      <c r="C329" s="71"/>
      <c r="D329" s="71"/>
      <c r="E329" s="71"/>
      <c r="F329" s="71"/>
      <c r="G329" s="71"/>
      <c r="H329" s="71"/>
      <c r="I329" s="71"/>
      <c r="J329" s="71"/>
      <c r="K329" s="71"/>
      <c r="L329" s="71"/>
      <c r="M329" s="71"/>
      <c r="N329" s="71"/>
      <c r="O329" s="71"/>
      <c r="P329" s="71"/>
      <c r="Q329" s="71"/>
      <c r="R329" s="71"/>
      <c r="S329" s="71"/>
      <c r="T329" s="71"/>
      <c r="U329" s="71"/>
      <c r="V329" s="71"/>
      <c r="W329" s="113"/>
      <c r="X329" s="71"/>
      <c r="Y329" s="71"/>
      <c r="Z329" s="71"/>
    </row>
    <row r="330" spans="1:26" ht="14.25" customHeight="1" x14ac:dyDescent="0.25">
      <c r="A330" s="71"/>
      <c r="B330" s="71"/>
      <c r="C330" s="71"/>
      <c r="D330" s="71"/>
      <c r="E330" s="71"/>
      <c r="F330" s="71"/>
      <c r="G330" s="71"/>
      <c r="H330" s="71"/>
      <c r="I330" s="71"/>
      <c r="J330" s="71"/>
      <c r="K330" s="71"/>
      <c r="L330" s="71"/>
      <c r="M330" s="71"/>
      <c r="N330" s="71"/>
      <c r="O330" s="71"/>
      <c r="P330" s="71"/>
      <c r="Q330" s="71"/>
      <c r="R330" s="71"/>
      <c r="S330" s="71"/>
      <c r="T330" s="71"/>
      <c r="U330" s="71"/>
      <c r="V330" s="71"/>
      <c r="W330" s="113"/>
      <c r="X330" s="71"/>
      <c r="Y330" s="71"/>
      <c r="Z330" s="71"/>
    </row>
    <row r="331" spans="1:26" ht="14.25" customHeight="1" x14ac:dyDescent="0.25">
      <c r="A331" s="71"/>
      <c r="B331" s="71"/>
      <c r="C331" s="71"/>
      <c r="D331" s="71"/>
      <c r="E331" s="71"/>
      <c r="F331" s="71"/>
      <c r="G331" s="71"/>
      <c r="H331" s="71"/>
      <c r="I331" s="71"/>
      <c r="J331" s="71"/>
      <c r="K331" s="71"/>
      <c r="L331" s="71"/>
      <c r="M331" s="71"/>
      <c r="N331" s="71"/>
      <c r="O331" s="71"/>
      <c r="P331" s="71"/>
      <c r="Q331" s="71"/>
      <c r="R331" s="71"/>
      <c r="S331" s="71"/>
      <c r="T331" s="71"/>
      <c r="U331" s="71"/>
      <c r="V331" s="71"/>
      <c r="W331" s="113"/>
      <c r="X331" s="71"/>
      <c r="Y331" s="71"/>
      <c r="Z331" s="71"/>
    </row>
    <row r="332" spans="1:26" ht="14.25" customHeight="1" x14ac:dyDescent="0.25">
      <c r="A332" s="71"/>
      <c r="B332" s="71"/>
      <c r="C332" s="71"/>
      <c r="D332" s="71"/>
      <c r="E332" s="71"/>
      <c r="F332" s="71"/>
      <c r="G332" s="71"/>
      <c r="H332" s="71"/>
      <c r="I332" s="71"/>
      <c r="J332" s="71"/>
      <c r="K332" s="71"/>
      <c r="L332" s="71"/>
      <c r="M332" s="71"/>
      <c r="N332" s="71"/>
      <c r="O332" s="71"/>
      <c r="P332" s="71"/>
      <c r="Q332" s="71"/>
      <c r="R332" s="71"/>
      <c r="S332" s="71"/>
      <c r="T332" s="71"/>
      <c r="U332" s="71"/>
      <c r="V332" s="71"/>
      <c r="W332" s="113"/>
      <c r="X332" s="71"/>
      <c r="Y332" s="71"/>
      <c r="Z332" s="71"/>
    </row>
    <row r="333" spans="1:26" ht="14.25" customHeight="1" x14ac:dyDescent="0.25">
      <c r="A333" s="71"/>
      <c r="B333" s="71"/>
      <c r="C333" s="71"/>
      <c r="D333" s="71"/>
      <c r="E333" s="71"/>
      <c r="F333" s="71"/>
      <c r="G333" s="71"/>
      <c r="H333" s="71"/>
      <c r="I333" s="71"/>
      <c r="J333" s="71"/>
      <c r="K333" s="71"/>
      <c r="L333" s="71"/>
      <c r="M333" s="71"/>
      <c r="N333" s="71"/>
      <c r="O333" s="71"/>
      <c r="P333" s="71"/>
      <c r="Q333" s="71"/>
      <c r="R333" s="71"/>
      <c r="S333" s="71"/>
      <c r="T333" s="71"/>
      <c r="U333" s="71"/>
      <c r="V333" s="71"/>
      <c r="W333" s="113"/>
      <c r="X333" s="71"/>
      <c r="Y333" s="71"/>
      <c r="Z333" s="71"/>
    </row>
    <row r="334" spans="1:26" ht="14.25" customHeight="1" x14ac:dyDescent="0.25">
      <c r="A334" s="71"/>
      <c r="B334" s="71"/>
      <c r="C334" s="71"/>
      <c r="D334" s="71"/>
      <c r="E334" s="71"/>
      <c r="F334" s="71"/>
      <c r="G334" s="71"/>
      <c r="H334" s="71"/>
      <c r="I334" s="71"/>
      <c r="J334" s="71"/>
      <c r="K334" s="71"/>
      <c r="L334" s="71"/>
      <c r="M334" s="71"/>
      <c r="N334" s="71"/>
      <c r="O334" s="71"/>
      <c r="P334" s="71"/>
      <c r="Q334" s="71"/>
      <c r="R334" s="71"/>
      <c r="S334" s="71"/>
      <c r="T334" s="71"/>
      <c r="U334" s="71"/>
      <c r="V334" s="71"/>
      <c r="W334" s="113"/>
      <c r="X334" s="71"/>
      <c r="Y334" s="71"/>
      <c r="Z334" s="71"/>
    </row>
    <row r="335" spans="1:26" ht="14.25" customHeight="1" x14ac:dyDescent="0.25">
      <c r="A335" s="71"/>
      <c r="B335" s="71"/>
      <c r="C335" s="71"/>
      <c r="D335" s="71"/>
      <c r="E335" s="71"/>
      <c r="F335" s="71"/>
      <c r="G335" s="71"/>
      <c r="H335" s="71"/>
      <c r="I335" s="71"/>
      <c r="J335" s="71"/>
      <c r="K335" s="71"/>
      <c r="L335" s="71"/>
      <c r="M335" s="71"/>
      <c r="N335" s="71"/>
      <c r="O335" s="71"/>
      <c r="P335" s="71"/>
      <c r="Q335" s="71"/>
      <c r="R335" s="71"/>
      <c r="S335" s="71"/>
      <c r="T335" s="71"/>
      <c r="U335" s="71"/>
      <c r="V335" s="71"/>
      <c r="W335" s="113"/>
      <c r="X335" s="71"/>
      <c r="Y335" s="71"/>
      <c r="Z335" s="71"/>
    </row>
    <row r="336" spans="1:26" ht="14.25" customHeight="1" x14ac:dyDescent="0.25">
      <c r="A336" s="71"/>
      <c r="B336" s="71"/>
      <c r="C336" s="71"/>
      <c r="D336" s="71"/>
      <c r="E336" s="71"/>
      <c r="F336" s="71"/>
      <c r="G336" s="71"/>
      <c r="H336" s="71"/>
      <c r="I336" s="71"/>
      <c r="J336" s="71"/>
      <c r="K336" s="71"/>
      <c r="L336" s="71"/>
      <c r="M336" s="71"/>
      <c r="N336" s="71"/>
      <c r="O336" s="71"/>
      <c r="P336" s="71"/>
      <c r="Q336" s="71"/>
      <c r="R336" s="71"/>
      <c r="S336" s="71"/>
      <c r="T336" s="71"/>
      <c r="U336" s="71"/>
      <c r="V336" s="71"/>
      <c r="W336" s="113"/>
      <c r="X336" s="71"/>
      <c r="Y336" s="71"/>
      <c r="Z336" s="71"/>
    </row>
    <row r="337" spans="1:26" ht="14.25" customHeight="1" x14ac:dyDescent="0.25">
      <c r="A337" s="71"/>
      <c r="B337" s="71"/>
      <c r="C337" s="71"/>
      <c r="D337" s="71"/>
      <c r="E337" s="71"/>
      <c r="F337" s="71"/>
      <c r="G337" s="71"/>
      <c r="H337" s="71"/>
      <c r="I337" s="71"/>
      <c r="J337" s="71"/>
      <c r="K337" s="71"/>
      <c r="L337" s="71"/>
      <c r="M337" s="71"/>
      <c r="N337" s="71"/>
      <c r="O337" s="71"/>
      <c r="P337" s="71"/>
      <c r="Q337" s="71"/>
      <c r="R337" s="71"/>
      <c r="S337" s="71"/>
      <c r="T337" s="71"/>
      <c r="U337" s="71"/>
      <c r="V337" s="71"/>
      <c r="W337" s="113"/>
      <c r="X337" s="71"/>
      <c r="Y337" s="71"/>
      <c r="Z337" s="71"/>
    </row>
    <row r="338" spans="1:26" ht="14.25" customHeight="1" x14ac:dyDescent="0.25">
      <c r="A338" s="71"/>
      <c r="B338" s="71"/>
      <c r="C338" s="71"/>
      <c r="D338" s="71"/>
      <c r="E338" s="71"/>
      <c r="F338" s="71"/>
      <c r="G338" s="71"/>
      <c r="H338" s="71"/>
      <c r="I338" s="71"/>
      <c r="J338" s="71"/>
      <c r="K338" s="71"/>
      <c r="L338" s="71"/>
      <c r="M338" s="71"/>
      <c r="N338" s="71"/>
      <c r="O338" s="71"/>
      <c r="P338" s="71"/>
      <c r="Q338" s="71"/>
      <c r="R338" s="71"/>
      <c r="S338" s="71"/>
      <c r="T338" s="71"/>
      <c r="U338" s="71"/>
      <c r="V338" s="71"/>
      <c r="W338" s="113"/>
      <c r="X338" s="71"/>
      <c r="Y338" s="71"/>
      <c r="Z338" s="71"/>
    </row>
    <row r="339" spans="1:26" ht="14.25" customHeight="1" x14ac:dyDescent="0.25">
      <c r="A339" s="71"/>
      <c r="B339" s="71"/>
      <c r="C339" s="71"/>
      <c r="D339" s="71"/>
      <c r="E339" s="71"/>
      <c r="F339" s="71"/>
      <c r="G339" s="71"/>
      <c r="H339" s="71"/>
      <c r="I339" s="71"/>
      <c r="J339" s="71"/>
      <c r="K339" s="71"/>
      <c r="L339" s="71"/>
      <c r="M339" s="71"/>
      <c r="N339" s="71"/>
      <c r="O339" s="71"/>
      <c r="P339" s="71"/>
      <c r="Q339" s="71"/>
      <c r="R339" s="71"/>
      <c r="S339" s="71"/>
      <c r="T339" s="71"/>
      <c r="U339" s="71"/>
      <c r="V339" s="71"/>
      <c r="W339" s="113"/>
      <c r="X339" s="71"/>
      <c r="Y339" s="71"/>
      <c r="Z339" s="71"/>
    </row>
    <row r="340" spans="1:26" ht="14.25" customHeight="1" x14ac:dyDescent="0.25">
      <c r="A340" s="71"/>
      <c r="B340" s="71"/>
      <c r="C340" s="71"/>
      <c r="D340" s="71"/>
      <c r="E340" s="71"/>
      <c r="F340" s="71"/>
      <c r="G340" s="71"/>
      <c r="H340" s="71"/>
      <c r="I340" s="71"/>
      <c r="J340" s="71"/>
      <c r="K340" s="71"/>
      <c r="L340" s="71"/>
      <c r="M340" s="71"/>
      <c r="N340" s="71"/>
      <c r="O340" s="71"/>
      <c r="P340" s="71"/>
      <c r="Q340" s="71"/>
      <c r="R340" s="71"/>
      <c r="S340" s="71"/>
      <c r="T340" s="71"/>
      <c r="U340" s="71"/>
      <c r="V340" s="71"/>
      <c r="W340" s="113"/>
      <c r="X340" s="71"/>
      <c r="Y340" s="71"/>
      <c r="Z340" s="71"/>
    </row>
    <row r="341" spans="1:26" ht="14.25" customHeight="1" x14ac:dyDescent="0.25">
      <c r="A341" s="71"/>
      <c r="B341" s="71"/>
      <c r="C341" s="71"/>
      <c r="D341" s="71"/>
      <c r="E341" s="71"/>
      <c r="F341" s="71"/>
      <c r="G341" s="71"/>
      <c r="H341" s="71"/>
      <c r="I341" s="71"/>
      <c r="J341" s="71"/>
      <c r="K341" s="71"/>
      <c r="L341" s="71"/>
      <c r="M341" s="71"/>
      <c r="N341" s="71"/>
      <c r="O341" s="71"/>
      <c r="P341" s="71"/>
      <c r="Q341" s="71"/>
      <c r="R341" s="71"/>
      <c r="S341" s="71"/>
      <c r="T341" s="71"/>
      <c r="U341" s="71"/>
      <c r="V341" s="71"/>
      <c r="W341" s="113"/>
      <c r="X341" s="71"/>
      <c r="Y341" s="71"/>
      <c r="Z341" s="71"/>
    </row>
    <row r="342" spans="1:26" ht="14.25" customHeight="1" x14ac:dyDescent="0.25">
      <c r="A342" s="71"/>
      <c r="B342" s="71"/>
      <c r="C342" s="71"/>
      <c r="D342" s="71"/>
      <c r="E342" s="71"/>
      <c r="F342" s="71"/>
      <c r="G342" s="71"/>
      <c r="H342" s="71"/>
      <c r="I342" s="71"/>
      <c r="J342" s="71"/>
      <c r="K342" s="71"/>
      <c r="L342" s="71"/>
      <c r="M342" s="71"/>
      <c r="N342" s="71"/>
      <c r="O342" s="71"/>
      <c r="P342" s="71"/>
      <c r="Q342" s="71"/>
      <c r="R342" s="71"/>
      <c r="S342" s="71"/>
      <c r="T342" s="71"/>
      <c r="U342" s="71"/>
      <c r="V342" s="71"/>
      <c r="W342" s="113"/>
      <c r="X342" s="71"/>
      <c r="Y342" s="71"/>
      <c r="Z342" s="71"/>
    </row>
    <row r="343" spans="1:26" ht="14.25" customHeight="1" x14ac:dyDescent="0.25">
      <c r="A343" s="71"/>
      <c r="B343" s="71"/>
      <c r="C343" s="71"/>
      <c r="D343" s="71"/>
      <c r="E343" s="71"/>
      <c r="F343" s="71"/>
      <c r="G343" s="71"/>
      <c r="H343" s="71"/>
      <c r="I343" s="71"/>
      <c r="J343" s="71"/>
      <c r="K343" s="71"/>
      <c r="L343" s="71"/>
      <c r="M343" s="71"/>
      <c r="N343" s="71"/>
      <c r="O343" s="71"/>
      <c r="P343" s="71"/>
      <c r="Q343" s="71"/>
      <c r="R343" s="71"/>
      <c r="S343" s="71"/>
      <c r="T343" s="71"/>
      <c r="U343" s="71"/>
      <c r="V343" s="71"/>
      <c r="W343" s="113"/>
      <c r="X343" s="71"/>
      <c r="Y343" s="71"/>
      <c r="Z343" s="71"/>
    </row>
    <row r="344" spans="1:26" ht="14.25" customHeight="1" x14ac:dyDescent="0.25">
      <c r="A344" s="71"/>
      <c r="B344" s="71"/>
      <c r="C344" s="71"/>
      <c r="D344" s="71"/>
      <c r="E344" s="71"/>
      <c r="F344" s="71"/>
      <c r="G344" s="71"/>
      <c r="H344" s="71"/>
      <c r="I344" s="71"/>
      <c r="J344" s="71"/>
      <c r="K344" s="71"/>
      <c r="L344" s="71"/>
      <c r="M344" s="71"/>
      <c r="N344" s="71"/>
      <c r="O344" s="71"/>
      <c r="P344" s="71"/>
      <c r="Q344" s="71"/>
      <c r="R344" s="71"/>
      <c r="S344" s="71"/>
      <c r="T344" s="71"/>
      <c r="U344" s="71"/>
      <c r="V344" s="71"/>
      <c r="W344" s="113"/>
      <c r="X344" s="71"/>
      <c r="Y344" s="71"/>
      <c r="Z344" s="71"/>
    </row>
    <row r="345" spans="1:26" ht="14.25" customHeight="1" x14ac:dyDescent="0.25">
      <c r="A345" s="71"/>
      <c r="B345" s="71"/>
      <c r="C345" s="71"/>
      <c r="D345" s="71"/>
      <c r="E345" s="71"/>
      <c r="F345" s="71"/>
      <c r="G345" s="71"/>
      <c r="H345" s="71"/>
      <c r="I345" s="71"/>
      <c r="J345" s="71"/>
      <c r="K345" s="71"/>
      <c r="L345" s="71"/>
      <c r="M345" s="71"/>
      <c r="N345" s="71"/>
      <c r="O345" s="71"/>
      <c r="P345" s="71"/>
      <c r="Q345" s="71"/>
      <c r="R345" s="71"/>
      <c r="S345" s="71"/>
      <c r="T345" s="71"/>
      <c r="U345" s="71"/>
      <c r="V345" s="71"/>
      <c r="W345" s="113"/>
      <c r="X345" s="71"/>
      <c r="Y345" s="71"/>
      <c r="Z345" s="71"/>
    </row>
    <row r="346" spans="1:26" ht="14.25" customHeight="1" x14ac:dyDescent="0.25">
      <c r="A346" s="71"/>
      <c r="B346" s="71"/>
      <c r="C346" s="71"/>
      <c r="D346" s="71"/>
      <c r="E346" s="71"/>
      <c r="F346" s="71"/>
      <c r="G346" s="71"/>
      <c r="H346" s="71"/>
      <c r="I346" s="71"/>
      <c r="J346" s="71"/>
      <c r="K346" s="71"/>
      <c r="L346" s="71"/>
      <c r="M346" s="71"/>
      <c r="N346" s="71"/>
      <c r="O346" s="71"/>
      <c r="P346" s="71"/>
      <c r="Q346" s="71"/>
      <c r="R346" s="71"/>
      <c r="S346" s="71"/>
      <c r="T346" s="71"/>
      <c r="U346" s="71"/>
      <c r="V346" s="71"/>
      <c r="W346" s="113"/>
      <c r="X346" s="71"/>
      <c r="Y346" s="71"/>
      <c r="Z346" s="71"/>
    </row>
    <row r="347" spans="1:26" ht="14.25" customHeight="1" x14ac:dyDescent="0.25">
      <c r="A347" s="71"/>
      <c r="B347" s="71"/>
      <c r="C347" s="71"/>
      <c r="D347" s="71"/>
      <c r="E347" s="71"/>
      <c r="F347" s="71"/>
      <c r="G347" s="71"/>
      <c r="H347" s="71"/>
      <c r="I347" s="71"/>
      <c r="J347" s="71"/>
      <c r="K347" s="71"/>
      <c r="L347" s="71"/>
      <c r="M347" s="71"/>
      <c r="N347" s="71"/>
      <c r="O347" s="71"/>
      <c r="P347" s="71"/>
      <c r="Q347" s="71"/>
      <c r="R347" s="71"/>
      <c r="S347" s="71"/>
      <c r="T347" s="71"/>
      <c r="U347" s="71"/>
      <c r="V347" s="71"/>
      <c r="W347" s="113"/>
      <c r="X347" s="71"/>
      <c r="Y347" s="71"/>
      <c r="Z347" s="71"/>
    </row>
    <row r="348" spans="1:26" ht="14.25" customHeight="1" x14ac:dyDescent="0.25">
      <c r="A348" s="71"/>
      <c r="B348" s="71"/>
      <c r="C348" s="71"/>
      <c r="D348" s="71"/>
      <c r="E348" s="71"/>
      <c r="F348" s="71"/>
      <c r="G348" s="71"/>
      <c r="H348" s="71"/>
      <c r="I348" s="71"/>
      <c r="J348" s="71"/>
      <c r="K348" s="71"/>
      <c r="L348" s="71"/>
      <c r="M348" s="71"/>
      <c r="N348" s="71"/>
      <c r="O348" s="71"/>
      <c r="P348" s="71"/>
      <c r="Q348" s="71"/>
      <c r="R348" s="71"/>
      <c r="S348" s="71"/>
      <c r="T348" s="71"/>
      <c r="U348" s="71"/>
      <c r="V348" s="71"/>
      <c r="W348" s="113"/>
      <c r="X348" s="71"/>
      <c r="Y348" s="71"/>
      <c r="Z348" s="71"/>
    </row>
    <row r="349" spans="1:26" ht="14.25" customHeight="1" x14ac:dyDescent="0.25">
      <c r="A349" s="71"/>
      <c r="B349" s="71"/>
      <c r="C349" s="71"/>
      <c r="D349" s="71"/>
      <c r="E349" s="71"/>
      <c r="F349" s="71"/>
      <c r="G349" s="71"/>
      <c r="H349" s="71"/>
      <c r="I349" s="71"/>
      <c r="J349" s="71"/>
      <c r="K349" s="71"/>
      <c r="L349" s="71"/>
      <c r="M349" s="71"/>
      <c r="N349" s="71"/>
      <c r="O349" s="71"/>
      <c r="P349" s="71"/>
      <c r="Q349" s="71"/>
      <c r="R349" s="71"/>
      <c r="S349" s="71"/>
      <c r="T349" s="71"/>
      <c r="U349" s="71"/>
      <c r="V349" s="71"/>
      <c r="W349" s="113"/>
      <c r="X349" s="71"/>
      <c r="Y349" s="71"/>
      <c r="Z349" s="71"/>
    </row>
    <row r="350" spans="1:26" ht="14.25" customHeight="1" x14ac:dyDescent="0.25">
      <c r="A350" s="71"/>
      <c r="B350" s="71"/>
      <c r="C350" s="71"/>
      <c r="D350" s="71"/>
      <c r="E350" s="71"/>
      <c r="F350" s="71"/>
      <c r="G350" s="71"/>
      <c r="H350" s="71"/>
      <c r="I350" s="71"/>
      <c r="J350" s="71"/>
      <c r="K350" s="71"/>
      <c r="L350" s="71"/>
      <c r="M350" s="71"/>
      <c r="N350" s="71"/>
      <c r="O350" s="71"/>
      <c r="P350" s="71"/>
      <c r="Q350" s="71"/>
      <c r="R350" s="71"/>
      <c r="S350" s="71"/>
      <c r="T350" s="71"/>
      <c r="U350" s="71"/>
      <c r="V350" s="71"/>
      <c r="W350" s="113"/>
      <c r="X350" s="71"/>
      <c r="Y350" s="71"/>
      <c r="Z350" s="71"/>
    </row>
    <row r="351" spans="1:26" ht="14.25" customHeight="1" x14ac:dyDescent="0.25">
      <c r="A351" s="71"/>
      <c r="B351" s="71"/>
      <c r="C351" s="71"/>
      <c r="D351" s="71"/>
      <c r="E351" s="71"/>
      <c r="F351" s="71"/>
      <c r="G351" s="71"/>
      <c r="H351" s="71"/>
      <c r="I351" s="71"/>
      <c r="J351" s="71"/>
      <c r="K351" s="71"/>
      <c r="L351" s="71"/>
      <c r="M351" s="71"/>
      <c r="N351" s="71"/>
      <c r="O351" s="71"/>
      <c r="P351" s="71"/>
      <c r="Q351" s="71"/>
      <c r="R351" s="71"/>
      <c r="S351" s="71"/>
      <c r="T351" s="71"/>
      <c r="U351" s="71"/>
      <c r="V351" s="71"/>
      <c r="W351" s="113"/>
      <c r="X351" s="71"/>
      <c r="Y351" s="71"/>
      <c r="Z351" s="71"/>
    </row>
    <row r="352" spans="1:26" ht="14.25" customHeight="1" x14ac:dyDescent="0.25">
      <c r="A352" s="71"/>
      <c r="B352" s="71"/>
      <c r="C352" s="71"/>
      <c r="D352" s="71"/>
      <c r="E352" s="71"/>
      <c r="F352" s="71"/>
      <c r="G352" s="71"/>
      <c r="H352" s="71"/>
      <c r="I352" s="71"/>
      <c r="J352" s="71"/>
      <c r="K352" s="71"/>
      <c r="L352" s="71"/>
      <c r="M352" s="71"/>
      <c r="N352" s="71"/>
      <c r="O352" s="71"/>
      <c r="P352" s="71"/>
      <c r="Q352" s="71"/>
      <c r="R352" s="71"/>
      <c r="S352" s="71"/>
      <c r="T352" s="71"/>
      <c r="U352" s="71"/>
      <c r="V352" s="71"/>
      <c r="W352" s="113"/>
      <c r="X352" s="71"/>
      <c r="Y352" s="71"/>
      <c r="Z352" s="71"/>
    </row>
    <row r="353" spans="1:26" ht="14.25" customHeight="1" x14ac:dyDescent="0.25">
      <c r="A353" s="71"/>
      <c r="B353" s="71"/>
      <c r="C353" s="71"/>
      <c r="D353" s="71"/>
      <c r="E353" s="71"/>
      <c r="F353" s="71"/>
      <c r="G353" s="71"/>
      <c r="H353" s="71"/>
      <c r="I353" s="71"/>
      <c r="J353" s="71"/>
      <c r="K353" s="71"/>
      <c r="L353" s="71"/>
      <c r="M353" s="71"/>
      <c r="N353" s="71"/>
      <c r="O353" s="71"/>
      <c r="P353" s="71"/>
      <c r="Q353" s="71"/>
      <c r="R353" s="71"/>
      <c r="S353" s="71"/>
      <c r="T353" s="71"/>
      <c r="U353" s="71"/>
      <c r="V353" s="71"/>
      <c r="W353" s="113"/>
      <c r="X353" s="71"/>
      <c r="Y353" s="71"/>
      <c r="Z353" s="71"/>
    </row>
    <row r="354" spans="1:26" ht="14.25" customHeight="1" x14ac:dyDescent="0.25">
      <c r="A354" s="71"/>
      <c r="B354" s="71"/>
      <c r="C354" s="71"/>
      <c r="D354" s="71"/>
      <c r="E354" s="71"/>
      <c r="F354" s="71"/>
      <c r="G354" s="71"/>
      <c r="H354" s="71"/>
      <c r="I354" s="71"/>
      <c r="J354" s="71"/>
      <c r="K354" s="71"/>
      <c r="L354" s="71"/>
      <c r="M354" s="71"/>
      <c r="N354" s="71"/>
      <c r="O354" s="71"/>
      <c r="P354" s="71"/>
      <c r="Q354" s="71"/>
      <c r="R354" s="71"/>
      <c r="S354" s="71"/>
      <c r="T354" s="71"/>
      <c r="U354" s="71"/>
      <c r="V354" s="71"/>
      <c r="W354" s="113"/>
      <c r="X354" s="71"/>
      <c r="Y354" s="71"/>
      <c r="Z354" s="71"/>
    </row>
    <row r="355" spans="1:26" ht="14.25" customHeight="1" x14ac:dyDescent="0.25">
      <c r="A355" s="71"/>
      <c r="B355" s="71"/>
      <c r="C355" s="71"/>
      <c r="D355" s="71"/>
      <c r="E355" s="71"/>
      <c r="F355" s="71"/>
      <c r="G355" s="71"/>
      <c r="H355" s="71"/>
      <c r="I355" s="71"/>
      <c r="J355" s="71"/>
      <c r="K355" s="71"/>
      <c r="L355" s="71"/>
      <c r="M355" s="71"/>
      <c r="N355" s="71"/>
      <c r="O355" s="71"/>
      <c r="P355" s="71"/>
      <c r="Q355" s="71"/>
      <c r="R355" s="71"/>
      <c r="S355" s="71"/>
      <c r="T355" s="71"/>
      <c r="U355" s="71"/>
      <c r="V355" s="71"/>
      <c r="W355" s="113"/>
      <c r="X355" s="71"/>
      <c r="Y355" s="71"/>
      <c r="Z355" s="71"/>
    </row>
    <row r="356" spans="1:26" ht="14.25" customHeight="1" x14ac:dyDescent="0.25">
      <c r="A356" s="71"/>
      <c r="B356" s="71"/>
      <c r="C356" s="71"/>
      <c r="D356" s="71"/>
      <c r="E356" s="71"/>
      <c r="F356" s="71"/>
      <c r="G356" s="71"/>
      <c r="H356" s="71"/>
      <c r="I356" s="71"/>
      <c r="J356" s="71"/>
      <c r="K356" s="71"/>
      <c r="L356" s="71"/>
      <c r="M356" s="71"/>
      <c r="N356" s="71"/>
      <c r="O356" s="71"/>
      <c r="P356" s="71"/>
      <c r="Q356" s="71"/>
      <c r="R356" s="71"/>
      <c r="S356" s="71"/>
      <c r="T356" s="71"/>
      <c r="U356" s="71"/>
      <c r="V356" s="71"/>
      <c r="W356" s="113"/>
      <c r="X356" s="71"/>
      <c r="Y356" s="71"/>
      <c r="Z356" s="71"/>
    </row>
    <row r="357" spans="1:26" ht="14.25" customHeight="1" x14ac:dyDescent="0.25">
      <c r="A357" s="71"/>
      <c r="B357" s="71"/>
      <c r="C357" s="71"/>
      <c r="D357" s="71"/>
      <c r="E357" s="71"/>
      <c r="F357" s="71"/>
      <c r="G357" s="71"/>
      <c r="H357" s="71"/>
      <c r="I357" s="71"/>
      <c r="J357" s="71"/>
      <c r="K357" s="71"/>
      <c r="L357" s="71"/>
      <c r="M357" s="71"/>
      <c r="N357" s="71"/>
      <c r="O357" s="71"/>
      <c r="P357" s="71"/>
      <c r="Q357" s="71"/>
      <c r="R357" s="71"/>
      <c r="S357" s="71"/>
      <c r="T357" s="71"/>
      <c r="U357" s="71"/>
      <c r="V357" s="71"/>
      <c r="W357" s="113"/>
      <c r="X357" s="71"/>
      <c r="Y357" s="71"/>
      <c r="Z357" s="71"/>
    </row>
    <row r="358" spans="1:26" ht="14.25" customHeight="1" x14ac:dyDescent="0.25">
      <c r="A358" s="71"/>
      <c r="B358" s="71"/>
      <c r="C358" s="71"/>
      <c r="D358" s="71"/>
      <c r="E358" s="71"/>
      <c r="F358" s="71"/>
      <c r="G358" s="71"/>
      <c r="H358" s="71"/>
      <c r="I358" s="71"/>
      <c r="J358" s="71"/>
      <c r="K358" s="71"/>
      <c r="L358" s="71"/>
      <c r="M358" s="71"/>
      <c r="N358" s="71"/>
      <c r="O358" s="71"/>
      <c r="P358" s="71"/>
      <c r="Q358" s="71"/>
      <c r="R358" s="71"/>
      <c r="S358" s="71"/>
      <c r="T358" s="71"/>
      <c r="U358" s="71"/>
      <c r="V358" s="71"/>
      <c r="W358" s="113"/>
      <c r="X358" s="71"/>
      <c r="Y358" s="71"/>
      <c r="Z358" s="71"/>
    </row>
    <row r="359" spans="1:26" ht="14.25" customHeight="1" x14ac:dyDescent="0.25">
      <c r="A359" s="71"/>
      <c r="B359" s="71"/>
      <c r="C359" s="71"/>
      <c r="D359" s="71"/>
      <c r="E359" s="71"/>
      <c r="F359" s="71"/>
      <c r="G359" s="71"/>
      <c r="H359" s="71"/>
      <c r="I359" s="71"/>
      <c r="J359" s="71"/>
      <c r="K359" s="71"/>
      <c r="L359" s="71"/>
      <c r="M359" s="71"/>
      <c r="N359" s="71"/>
      <c r="O359" s="71"/>
      <c r="P359" s="71"/>
      <c r="Q359" s="71"/>
      <c r="R359" s="71"/>
      <c r="S359" s="71"/>
      <c r="T359" s="71"/>
      <c r="U359" s="71"/>
      <c r="V359" s="71"/>
      <c r="W359" s="113"/>
      <c r="X359" s="71"/>
      <c r="Y359" s="71"/>
      <c r="Z359" s="71"/>
    </row>
    <row r="360" spans="1:26" ht="14.25" customHeight="1" x14ac:dyDescent="0.25">
      <c r="A360" s="71"/>
      <c r="B360" s="71"/>
      <c r="C360" s="71"/>
      <c r="D360" s="71"/>
      <c r="E360" s="71"/>
      <c r="F360" s="71"/>
      <c r="G360" s="71"/>
      <c r="H360" s="71"/>
      <c r="I360" s="71"/>
      <c r="J360" s="71"/>
      <c r="K360" s="71"/>
      <c r="L360" s="71"/>
      <c r="M360" s="71"/>
      <c r="N360" s="71"/>
      <c r="O360" s="71"/>
      <c r="P360" s="71"/>
      <c r="Q360" s="71"/>
      <c r="R360" s="71"/>
      <c r="S360" s="71"/>
      <c r="T360" s="71"/>
      <c r="U360" s="71"/>
      <c r="V360" s="71"/>
      <c r="W360" s="113"/>
      <c r="X360" s="71"/>
      <c r="Y360" s="71"/>
      <c r="Z360" s="71"/>
    </row>
    <row r="361" spans="1:26" ht="14.25" customHeight="1" x14ac:dyDescent="0.25">
      <c r="A361" s="71"/>
      <c r="B361" s="71"/>
      <c r="C361" s="71"/>
      <c r="D361" s="71"/>
      <c r="E361" s="71"/>
      <c r="F361" s="71"/>
      <c r="G361" s="71"/>
      <c r="H361" s="71"/>
      <c r="I361" s="71"/>
      <c r="J361" s="71"/>
      <c r="K361" s="71"/>
      <c r="L361" s="71"/>
      <c r="M361" s="71"/>
      <c r="N361" s="71"/>
      <c r="O361" s="71"/>
      <c r="P361" s="71"/>
      <c r="Q361" s="71"/>
      <c r="R361" s="71"/>
      <c r="S361" s="71"/>
      <c r="T361" s="71"/>
      <c r="U361" s="71"/>
      <c r="V361" s="71"/>
      <c r="W361" s="113"/>
      <c r="X361" s="71"/>
      <c r="Y361" s="71"/>
      <c r="Z361" s="71"/>
    </row>
    <row r="362" spans="1:26" ht="14.25" customHeight="1" x14ac:dyDescent="0.25">
      <c r="A362" s="71"/>
      <c r="B362" s="71"/>
      <c r="C362" s="71"/>
      <c r="D362" s="71"/>
      <c r="E362" s="71"/>
      <c r="F362" s="71"/>
      <c r="G362" s="71"/>
      <c r="H362" s="71"/>
      <c r="I362" s="71"/>
      <c r="J362" s="71"/>
      <c r="K362" s="71"/>
      <c r="L362" s="71"/>
      <c r="M362" s="71"/>
      <c r="N362" s="71"/>
      <c r="O362" s="71"/>
      <c r="P362" s="71"/>
      <c r="Q362" s="71"/>
      <c r="R362" s="71"/>
      <c r="S362" s="71"/>
      <c r="T362" s="71"/>
      <c r="U362" s="71"/>
      <c r="V362" s="71"/>
      <c r="W362" s="113"/>
      <c r="X362" s="71"/>
      <c r="Y362" s="71"/>
      <c r="Z362" s="71"/>
    </row>
    <row r="363" spans="1:26" ht="14.25" customHeight="1" x14ac:dyDescent="0.25">
      <c r="A363" s="71"/>
      <c r="B363" s="71"/>
      <c r="C363" s="71"/>
      <c r="D363" s="71"/>
      <c r="E363" s="71"/>
      <c r="F363" s="71"/>
      <c r="G363" s="71"/>
      <c r="H363" s="71"/>
      <c r="I363" s="71"/>
      <c r="J363" s="71"/>
      <c r="K363" s="71"/>
      <c r="L363" s="71"/>
      <c r="M363" s="71"/>
      <c r="N363" s="71"/>
      <c r="O363" s="71"/>
      <c r="P363" s="71"/>
      <c r="Q363" s="71"/>
      <c r="R363" s="71"/>
      <c r="S363" s="71"/>
      <c r="T363" s="71"/>
      <c r="U363" s="71"/>
      <c r="V363" s="71"/>
      <c r="W363" s="113"/>
      <c r="X363" s="71"/>
      <c r="Y363" s="71"/>
      <c r="Z363" s="71"/>
    </row>
    <row r="364" spans="1:26" ht="14.25" customHeight="1" x14ac:dyDescent="0.25">
      <c r="A364" s="71"/>
      <c r="B364" s="71"/>
      <c r="C364" s="71"/>
      <c r="D364" s="71"/>
      <c r="E364" s="71"/>
      <c r="F364" s="71"/>
      <c r="G364" s="71"/>
      <c r="H364" s="71"/>
      <c r="I364" s="71"/>
      <c r="J364" s="71"/>
      <c r="K364" s="71"/>
      <c r="L364" s="71"/>
      <c r="M364" s="71"/>
      <c r="N364" s="71"/>
      <c r="O364" s="71"/>
      <c r="P364" s="71"/>
      <c r="Q364" s="71"/>
      <c r="R364" s="71"/>
      <c r="S364" s="71"/>
      <c r="T364" s="71"/>
      <c r="U364" s="71"/>
      <c r="V364" s="71"/>
      <c r="W364" s="113"/>
      <c r="X364" s="71"/>
      <c r="Y364" s="71"/>
      <c r="Z364" s="71"/>
    </row>
    <row r="365" spans="1:26" ht="14.25" customHeight="1" x14ac:dyDescent="0.25">
      <c r="A365" s="71"/>
      <c r="B365" s="71"/>
      <c r="C365" s="71"/>
      <c r="D365" s="71"/>
      <c r="E365" s="71"/>
      <c r="F365" s="71"/>
      <c r="G365" s="71"/>
      <c r="H365" s="71"/>
      <c r="I365" s="71"/>
      <c r="J365" s="71"/>
      <c r="K365" s="71"/>
      <c r="L365" s="71"/>
      <c r="M365" s="71"/>
      <c r="N365" s="71"/>
      <c r="O365" s="71"/>
      <c r="P365" s="71"/>
      <c r="Q365" s="71"/>
      <c r="R365" s="71"/>
      <c r="S365" s="71"/>
      <c r="T365" s="71"/>
      <c r="U365" s="71"/>
      <c r="V365" s="71"/>
      <c r="W365" s="113"/>
      <c r="X365" s="71"/>
      <c r="Y365" s="71"/>
      <c r="Z365" s="71"/>
    </row>
    <row r="366" spans="1:26" ht="14.25" customHeight="1" x14ac:dyDescent="0.25">
      <c r="A366" s="71"/>
      <c r="B366" s="71"/>
      <c r="C366" s="71"/>
      <c r="D366" s="71"/>
      <c r="E366" s="71"/>
      <c r="F366" s="71"/>
      <c r="G366" s="71"/>
      <c r="H366" s="71"/>
      <c r="I366" s="71"/>
      <c r="J366" s="71"/>
      <c r="K366" s="71"/>
      <c r="L366" s="71"/>
      <c r="M366" s="71"/>
      <c r="N366" s="71"/>
      <c r="O366" s="71"/>
      <c r="P366" s="71"/>
      <c r="Q366" s="71"/>
      <c r="R366" s="71"/>
      <c r="S366" s="71"/>
      <c r="T366" s="71"/>
      <c r="U366" s="71"/>
      <c r="V366" s="71"/>
      <c r="W366" s="113"/>
      <c r="X366" s="71"/>
      <c r="Y366" s="71"/>
      <c r="Z366" s="71"/>
    </row>
    <row r="367" spans="1:26" ht="14.25" customHeight="1" x14ac:dyDescent="0.25">
      <c r="A367" s="71"/>
      <c r="B367" s="71"/>
      <c r="C367" s="71"/>
      <c r="D367" s="71"/>
      <c r="E367" s="71"/>
      <c r="F367" s="71"/>
      <c r="G367" s="71"/>
      <c r="H367" s="71"/>
      <c r="I367" s="71"/>
      <c r="J367" s="71"/>
      <c r="K367" s="71"/>
      <c r="L367" s="71"/>
      <c r="M367" s="71"/>
      <c r="N367" s="71"/>
      <c r="O367" s="71"/>
      <c r="P367" s="71"/>
      <c r="Q367" s="71"/>
      <c r="R367" s="71"/>
      <c r="S367" s="71"/>
      <c r="T367" s="71"/>
      <c r="U367" s="71"/>
      <c r="V367" s="71"/>
      <c r="W367" s="113"/>
      <c r="X367" s="71"/>
      <c r="Y367" s="71"/>
      <c r="Z367" s="71"/>
    </row>
    <row r="368" spans="1:26" ht="14.25" customHeight="1" x14ac:dyDescent="0.25">
      <c r="A368" s="71"/>
      <c r="B368" s="71"/>
      <c r="C368" s="71"/>
      <c r="D368" s="71"/>
      <c r="E368" s="71"/>
      <c r="F368" s="71"/>
      <c r="G368" s="71"/>
      <c r="H368" s="71"/>
      <c r="I368" s="71"/>
      <c r="J368" s="71"/>
      <c r="K368" s="71"/>
      <c r="L368" s="71"/>
      <c r="M368" s="71"/>
      <c r="N368" s="71"/>
      <c r="O368" s="71"/>
      <c r="P368" s="71"/>
      <c r="Q368" s="71"/>
      <c r="R368" s="71"/>
      <c r="S368" s="71"/>
      <c r="T368" s="71"/>
      <c r="U368" s="71"/>
      <c r="V368" s="71"/>
      <c r="W368" s="113"/>
      <c r="X368" s="71"/>
      <c r="Y368" s="71"/>
      <c r="Z368" s="71"/>
    </row>
    <row r="369" spans="1:26" ht="14.25" customHeight="1" x14ac:dyDescent="0.25">
      <c r="A369" s="71"/>
      <c r="B369" s="71"/>
      <c r="C369" s="71"/>
      <c r="D369" s="71"/>
      <c r="E369" s="71"/>
      <c r="F369" s="71"/>
      <c r="G369" s="71"/>
      <c r="H369" s="71"/>
      <c r="I369" s="71"/>
      <c r="J369" s="71"/>
      <c r="K369" s="71"/>
      <c r="L369" s="71"/>
      <c r="M369" s="71"/>
      <c r="N369" s="71"/>
      <c r="O369" s="71"/>
      <c r="P369" s="71"/>
      <c r="Q369" s="71"/>
      <c r="R369" s="71"/>
      <c r="S369" s="71"/>
      <c r="T369" s="71"/>
      <c r="U369" s="71"/>
      <c r="V369" s="71"/>
      <c r="W369" s="113"/>
      <c r="X369" s="71"/>
      <c r="Y369" s="71"/>
      <c r="Z369" s="71"/>
    </row>
    <row r="370" spans="1:26" ht="14.25" customHeight="1" x14ac:dyDescent="0.25">
      <c r="A370" s="71"/>
      <c r="B370" s="71"/>
      <c r="C370" s="71"/>
      <c r="D370" s="71"/>
      <c r="E370" s="71"/>
      <c r="F370" s="71"/>
      <c r="G370" s="71"/>
      <c r="H370" s="71"/>
      <c r="I370" s="71"/>
      <c r="J370" s="71"/>
      <c r="K370" s="71"/>
      <c r="L370" s="71"/>
      <c r="M370" s="71"/>
      <c r="N370" s="71"/>
      <c r="O370" s="71"/>
      <c r="P370" s="71"/>
      <c r="Q370" s="71"/>
      <c r="R370" s="71"/>
      <c r="S370" s="71"/>
      <c r="T370" s="71"/>
      <c r="U370" s="71"/>
      <c r="V370" s="71"/>
      <c r="W370" s="113"/>
      <c r="X370" s="71"/>
      <c r="Y370" s="71"/>
      <c r="Z370" s="71"/>
    </row>
    <row r="371" spans="1:26" ht="14.25" customHeight="1" x14ac:dyDescent="0.25">
      <c r="A371" s="71"/>
      <c r="B371" s="71"/>
      <c r="C371" s="71"/>
      <c r="D371" s="71"/>
      <c r="E371" s="71"/>
      <c r="F371" s="71"/>
      <c r="G371" s="71"/>
      <c r="H371" s="71"/>
      <c r="I371" s="71"/>
      <c r="J371" s="71"/>
      <c r="K371" s="71"/>
      <c r="L371" s="71"/>
      <c r="M371" s="71"/>
      <c r="N371" s="71"/>
      <c r="O371" s="71"/>
      <c r="P371" s="71"/>
      <c r="Q371" s="71"/>
      <c r="R371" s="71"/>
      <c r="S371" s="71"/>
      <c r="T371" s="71"/>
      <c r="U371" s="71"/>
      <c r="V371" s="71"/>
      <c r="W371" s="113"/>
      <c r="X371" s="71"/>
      <c r="Y371" s="71"/>
      <c r="Z371" s="71"/>
    </row>
    <row r="372" spans="1:26" ht="14.25" customHeight="1" x14ac:dyDescent="0.25">
      <c r="A372" s="71"/>
      <c r="B372" s="71"/>
      <c r="C372" s="71"/>
      <c r="D372" s="71"/>
      <c r="E372" s="71"/>
      <c r="F372" s="71"/>
      <c r="G372" s="71"/>
      <c r="H372" s="71"/>
      <c r="I372" s="71"/>
      <c r="J372" s="71"/>
      <c r="K372" s="71"/>
      <c r="L372" s="71"/>
      <c r="M372" s="71"/>
      <c r="N372" s="71"/>
      <c r="O372" s="71"/>
      <c r="P372" s="71"/>
      <c r="Q372" s="71"/>
      <c r="R372" s="71"/>
      <c r="S372" s="71"/>
      <c r="T372" s="71"/>
      <c r="U372" s="71"/>
      <c r="V372" s="71"/>
      <c r="W372" s="113"/>
      <c r="X372" s="71"/>
      <c r="Y372" s="71"/>
      <c r="Z372" s="71"/>
    </row>
    <row r="373" spans="1:26" ht="14.25" customHeight="1" x14ac:dyDescent="0.25">
      <c r="A373" s="71"/>
      <c r="B373" s="71"/>
      <c r="C373" s="71"/>
      <c r="D373" s="71"/>
      <c r="E373" s="71"/>
      <c r="F373" s="71"/>
      <c r="G373" s="71"/>
      <c r="H373" s="71"/>
      <c r="I373" s="71"/>
      <c r="J373" s="71"/>
      <c r="K373" s="71"/>
      <c r="L373" s="71"/>
      <c r="M373" s="71"/>
      <c r="N373" s="71"/>
      <c r="O373" s="71"/>
      <c r="P373" s="71"/>
      <c r="Q373" s="71"/>
      <c r="R373" s="71"/>
      <c r="S373" s="71"/>
      <c r="T373" s="71"/>
      <c r="U373" s="71"/>
      <c r="V373" s="71"/>
      <c r="W373" s="113"/>
      <c r="X373" s="71"/>
      <c r="Y373" s="71"/>
      <c r="Z373" s="71"/>
    </row>
    <row r="374" spans="1:26" ht="14.25" customHeight="1" x14ac:dyDescent="0.25">
      <c r="A374" s="71"/>
      <c r="B374" s="71"/>
      <c r="C374" s="71"/>
      <c r="D374" s="71"/>
      <c r="E374" s="71"/>
      <c r="F374" s="71"/>
      <c r="G374" s="71"/>
      <c r="H374" s="71"/>
      <c r="I374" s="71"/>
      <c r="J374" s="71"/>
      <c r="K374" s="71"/>
      <c r="L374" s="71"/>
      <c r="M374" s="71"/>
      <c r="N374" s="71"/>
      <c r="O374" s="71"/>
      <c r="P374" s="71"/>
      <c r="Q374" s="71"/>
      <c r="R374" s="71"/>
      <c r="S374" s="71"/>
      <c r="T374" s="71"/>
      <c r="U374" s="71"/>
      <c r="V374" s="71"/>
      <c r="W374" s="113"/>
      <c r="X374" s="71"/>
      <c r="Y374" s="71"/>
      <c r="Z374" s="71"/>
    </row>
    <row r="375" spans="1:26" ht="14.25" customHeight="1" x14ac:dyDescent="0.25">
      <c r="A375" s="71"/>
      <c r="B375" s="71"/>
      <c r="C375" s="71"/>
      <c r="D375" s="71"/>
      <c r="E375" s="71"/>
      <c r="F375" s="71"/>
      <c r="G375" s="71"/>
      <c r="H375" s="71"/>
      <c r="I375" s="71"/>
      <c r="J375" s="71"/>
      <c r="K375" s="71"/>
      <c r="L375" s="71"/>
      <c r="M375" s="71"/>
      <c r="N375" s="71"/>
      <c r="O375" s="71"/>
      <c r="P375" s="71"/>
      <c r="Q375" s="71"/>
      <c r="R375" s="71"/>
      <c r="S375" s="71"/>
      <c r="T375" s="71"/>
      <c r="U375" s="71"/>
      <c r="V375" s="71"/>
      <c r="W375" s="113"/>
      <c r="X375" s="71"/>
      <c r="Y375" s="71"/>
      <c r="Z375" s="71"/>
    </row>
    <row r="376" spans="1:26" ht="14.25" customHeight="1" x14ac:dyDescent="0.25">
      <c r="A376" s="71"/>
      <c r="B376" s="71"/>
      <c r="C376" s="71"/>
      <c r="D376" s="71"/>
      <c r="E376" s="71"/>
      <c r="F376" s="71"/>
      <c r="G376" s="71"/>
      <c r="H376" s="71"/>
      <c r="I376" s="71"/>
      <c r="J376" s="71"/>
      <c r="K376" s="71"/>
      <c r="L376" s="71"/>
      <c r="M376" s="71"/>
      <c r="N376" s="71"/>
      <c r="O376" s="71"/>
      <c r="P376" s="71"/>
      <c r="Q376" s="71"/>
      <c r="R376" s="71"/>
      <c r="S376" s="71"/>
      <c r="T376" s="71"/>
      <c r="U376" s="71"/>
      <c r="V376" s="71"/>
      <c r="W376" s="113"/>
      <c r="X376" s="71"/>
      <c r="Y376" s="71"/>
      <c r="Z376" s="71"/>
    </row>
    <row r="377" spans="1:26" ht="14.25" customHeight="1" x14ac:dyDescent="0.25">
      <c r="A377" s="71"/>
      <c r="B377" s="71"/>
      <c r="C377" s="71"/>
      <c r="D377" s="71"/>
      <c r="E377" s="71"/>
      <c r="F377" s="71"/>
      <c r="G377" s="71"/>
      <c r="H377" s="71"/>
      <c r="I377" s="71"/>
      <c r="J377" s="71"/>
      <c r="K377" s="71"/>
      <c r="L377" s="71"/>
      <c r="M377" s="71"/>
      <c r="N377" s="71"/>
      <c r="O377" s="71"/>
      <c r="P377" s="71"/>
      <c r="Q377" s="71"/>
      <c r="R377" s="71"/>
      <c r="S377" s="71"/>
      <c r="T377" s="71"/>
      <c r="U377" s="71"/>
      <c r="V377" s="71"/>
      <c r="W377" s="113"/>
      <c r="X377" s="71"/>
      <c r="Y377" s="71"/>
      <c r="Z377" s="71"/>
    </row>
    <row r="378" spans="1:26" ht="14.25" customHeight="1" x14ac:dyDescent="0.25">
      <c r="A378" s="71"/>
      <c r="B378" s="71"/>
      <c r="C378" s="71"/>
      <c r="D378" s="71"/>
      <c r="E378" s="71"/>
      <c r="F378" s="71"/>
      <c r="G378" s="71"/>
      <c r="H378" s="71"/>
      <c r="I378" s="71"/>
      <c r="J378" s="71"/>
      <c r="K378" s="71"/>
      <c r="L378" s="71"/>
      <c r="M378" s="71"/>
      <c r="N378" s="71"/>
      <c r="O378" s="71"/>
      <c r="P378" s="71"/>
      <c r="Q378" s="71"/>
      <c r="R378" s="71"/>
      <c r="S378" s="71"/>
      <c r="T378" s="71"/>
      <c r="U378" s="71"/>
      <c r="V378" s="71"/>
      <c r="W378" s="113"/>
      <c r="X378" s="71"/>
      <c r="Y378" s="71"/>
      <c r="Z378" s="71"/>
    </row>
    <row r="379" spans="1:26" ht="14.25" customHeight="1" x14ac:dyDescent="0.25">
      <c r="A379" s="71"/>
      <c r="B379" s="71"/>
      <c r="C379" s="71"/>
      <c r="D379" s="71"/>
      <c r="E379" s="71"/>
      <c r="F379" s="71"/>
      <c r="G379" s="71"/>
      <c r="H379" s="71"/>
      <c r="I379" s="71"/>
      <c r="J379" s="71"/>
      <c r="K379" s="71"/>
      <c r="L379" s="71"/>
      <c r="M379" s="71"/>
      <c r="N379" s="71"/>
      <c r="O379" s="71"/>
      <c r="P379" s="71"/>
      <c r="Q379" s="71"/>
      <c r="R379" s="71"/>
      <c r="S379" s="71"/>
      <c r="T379" s="71"/>
      <c r="U379" s="71"/>
      <c r="V379" s="71"/>
      <c r="W379" s="113"/>
      <c r="X379" s="71"/>
      <c r="Y379" s="71"/>
      <c r="Z379" s="71"/>
    </row>
    <row r="380" spans="1:26" ht="14.25" customHeight="1" x14ac:dyDescent="0.25">
      <c r="A380" s="71"/>
      <c r="B380" s="71"/>
      <c r="C380" s="71"/>
      <c r="D380" s="71"/>
      <c r="E380" s="71"/>
      <c r="F380" s="71"/>
      <c r="G380" s="71"/>
      <c r="H380" s="71"/>
      <c r="I380" s="71"/>
      <c r="J380" s="71"/>
      <c r="K380" s="71"/>
      <c r="L380" s="71"/>
      <c r="M380" s="71"/>
      <c r="N380" s="71"/>
      <c r="O380" s="71"/>
      <c r="P380" s="71"/>
      <c r="Q380" s="71"/>
      <c r="R380" s="71"/>
      <c r="S380" s="71"/>
      <c r="T380" s="71"/>
      <c r="U380" s="71"/>
      <c r="V380" s="71"/>
      <c r="W380" s="113"/>
      <c r="X380" s="71"/>
      <c r="Y380" s="71"/>
      <c r="Z380" s="71"/>
    </row>
    <row r="381" spans="1:26" ht="14.25" customHeight="1" x14ac:dyDescent="0.25">
      <c r="A381" s="71"/>
      <c r="B381" s="71"/>
      <c r="C381" s="71"/>
      <c r="D381" s="71"/>
      <c r="E381" s="71"/>
      <c r="F381" s="71"/>
      <c r="G381" s="71"/>
      <c r="H381" s="71"/>
      <c r="I381" s="71"/>
      <c r="J381" s="71"/>
      <c r="K381" s="71"/>
      <c r="L381" s="71"/>
      <c r="M381" s="71"/>
      <c r="N381" s="71"/>
      <c r="O381" s="71"/>
      <c r="P381" s="71"/>
      <c r="Q381" s="71"/>
      <c r="R381" s="71"/>
      <c r="S381" s="71"/>
      <c r="T381" s="71"/>
      <c r="U381" s="71"/>
      <c r="V381" s="71"/>
      <c r="W381" s="113"/>
      <c r="X381" s="71"/>
      <c r="Y381" s="71"/>
      <c r="Z381" s="71"/>
    </row>
    <row r="382" spans="1:26" ht="14.25" customHeight="1" x14ac:dyDescent="0.25">
      <c r="A382" s="71"/>
      <c r="B382" s="71"/>
      <c r="C382" s="71"/>
      <c r="D382" s="71"/>
      <c r="E382" s="71"/>
      <c r="F382" s="71"/>
      <c r="G382" s="71"/>
      <c r="H382" s="71"/>
      <c r="I382" s="71"/>
      <c r="J382" s="71"/>
      <c r="K382" s="71"/>
      <c r="L382" s="71"/>
      <c r="M382" s="71"/>
      <c r="N382" s="71"/>
      <c r="O382" s="71"/>
      <c r="P382" s="71"/>
      <c r="Q382" s="71"/>
      <c r="R382" s="71"/>
      <c r="S382" s="71"/>
      <c r="T382" s="71"/>
      <c r="U382" s="71"/>
      <c r="V382" s="71"/>
      <c r="W382" s="113"/>
      <c r="X382" s="71"/>
      <c r="Y382" s="71"/>
      <c r="Z382" s="71"/>
    </row>
    <row r="383" spans="1:26" ht="14.25" customHeight="1" x14ac:dyDescent="0.25">
      <c r="A383" s="71"/>
      <c r="B383" s="71"/>
      <c r="C383" s="71"/>
      <c r="D383" s="71"/>
      <c r="E383" s="71"/>
      <c r="F383" s="71"/>
      <c r="G383" s="71"/>
      <c r="H383" s="71"/>
      <c r="I383" s="71"/>
      <c r="J383" s="71"/>
      <c r="K383" s="71"/>
      <c r="L383" s="71"/>
      <c r="M383" s="71"/>
      <c r="N383" s="71"/>
      <c r="O383" s="71"/>
      <c r="P383" s="71"/>
      <c r="Q383" s="71"/>
      <c r="R383" s="71"/>
      <c r="S383" s="71"/>
      <c r="T383" s="71"/>
      <c r="U383" s="71"/>
      <c r="V383" s="71"/>
      <c r="W383" s="113"/>
      <c r="X383" s="71"/>
      <c r="Y383" s="71"/>
      <c r="Z383" s="71"/>
    </row>
    <row r="384" spans="1:26" ht="14.25" customHeight="1" x14ac:dyDescent="0.25">
      <c r="A384" s="71"/>
      <c r="B384" s="71"/>
      <c r="C384" s="71"/>
      <c r="D384" s="71"/>
      <c r="E384" s="71"/>
      <c r="F384" s="71"/>
      <c r="G384" s="71"/>
      <c r="H384" s="71"/>
      <c r="I384" s="71"/>
      <c r="J384" s="71"/>
      <c r="K384" s="71"/>
      <c r="L384" s="71"/>
      <c r="M384" s="71"/>
      <c r="N384" s="71"/>
      <c r="O384" s="71"/>
      <c r="P384" s="71"/>
      <c r="Q384" s="71"/>
      <c r="R384" s="71"/>
      <c r="S384" s="71"/>
      <c r="T384" s="71"/>
      <c r="U384" s="71"/>
      <c r="V384" s="71"/>
      <c r="W384" s="113"/>
      <c r="X384" s="71"/>
      <c r="Y384" s="71"/>
      <c r="Z384" s="71"/>
    </row>
    <row r="385" spans="1:26" ht="14.25" customHeight="1" x14ac:dyDescent="0.25">
      <c r="A385" s="71"/>
      <c r="B385" s="71"/>
      <c r="C385" s="71"/>
      <c r="D385" s="71"/>
      <c r="E385" s="71"/>
      <c r="F385" s="71"/>
      <c r="G385" s="71"/>
      <c r="H385" s="71"/>
      <c r="I385" s="71"/>
      <c r="J385" s="71"/>
      <c r="K385" s="71"/>
      <c r="L385" s="71"/>
      <c r="M385" s="71"/>
      <c r="N385" s="71"/>
      <c r="O385" s="71"/>
      <c r="P385" s="71"/>
      <c r="Q385" s="71"/>
      <c r="R385" s="71"/>
      <c r="S385" s="71"/>
      <c r="T385" s="71"/>
      <c r="U385" s="71"/>
      <c r="V385" s="71"/>
      <c r="W385" s="113"/>
      <c r="X385" s="71"/>
      <c r="Y385" s="71"/>
      <c r="Z385" s="71"/>
    </row>
    <row r="386" spans="1:26" ht="14.25" customHeight="1" x14ac:dyDescent="0.25">
      <c r="A386" s="71"/>
      <c r="B386" s="71"/>
      <c r="C386" s="71"/>
      <c r="D386" s="71"/>
      <c r="E386" s="71"/>
      <c r="F386" s="71"/>
      <c r="G386" s="71"/>
      <c r="H386" s="71"/>
      <c r="I386" s="71"/>
      <c r="J386" s="71"/>
      <c r="K386" s="71"/>
      <c r="L386" s="71"/>
      <c r="M386" s="71"/>
      <c r="N386" s="71"/>
      <c r="O386" s="71"/>
      <c r="P386" s="71"/>
      <c r="Q386" s="71"/>
      <c r="R386" s="71"/>
      <c r="S386" s="71"/>
      <c r="T386" s="71"/>
      <c r="U386" s="71"/>
      <c r="V386" s="71"/>
      <c r="W386" s="113"/>
      <c r="X386" s="71"/>
      <c r="Y386" s="71"/>
      <c r="Z386" s="71"/>
    </row>
    <row r="387" spans="1:26" ht="14.25" customHeight="1" x14ac:dyDescent="0.25">
      <c r="A387" s="71"/>
      <c r="B387" s="71"/>
      <c r="C387" s="71"/>
      <c r="D387" s="71"/>
      <c r="E387" s="71"/>
      <c r="F387" s="71"/>
      <c r="G387" s="71"/>
      <c r="H387" s="71"/>
      <c r="I387" s="71"/>
      <c r="J387" s="71"/>
      <c r="K387" s="71"/>
      <c r="L387" s="71"/>
      <c r="M387" s="71"/>
      <c r="N387" s="71"/>
      <c r="O387" s="71"/>
      <c r="P387" s="71"/>
      <c r="Q387" s="71"/>
      <c r="R387" s="71"/>
      <c r="S387" s="71"/>
      <c r="T387" s="71"/>
      <c r="U387" s="71"/>
      <c r="V387" s="71"/>
      <c r="W387" s="113"/>
      <c r="X387" s="71"/>
      <c r="Y387" s="71"/>
      <c r="Z387" s="71"/>
    </row>
    <row r="388" spans="1:26" ht="14.25" customHeight="1" x14ac:dyDescent="0.25">
      <c r="A388" s="71"/>
      <c r="B388" s="71"/>
      <c r="C388" s="71"/>
      <c r="D388" s="71"/>
      <c r="E388" s="71"/>
      <c r="F388" s="71"/>
      <c r="G388" s="71"/>
      <c r="H388" s="71"/>
      <c r="I388" s="71"/>
      <c r="J388" s="71"/>
      <c r="K388" s="71"/>
      <c r="L388" s="71"/>
      <c r="M388" s="71"/>
      <c r="N388" s="71"/>
      <c r="O388" s="71"/>
      <c r="P388" s="71"/>
      <c r="Q388" s="71"/>
      <c r="R388" s="71"/>
      <c r="S388" s="71"/>
      <c r="T388" s="71"/>
      <c r="U388" s="71"/>
      <c r="V388" s="71"/>
      <c r="W388" s="113"/>
      <c r="X388" s="71"/>
      <c r="Y388" s="71"/>
      <c r="Z388" s="71"/>
    </row>
    <row r="389" spans="1:26" ht="14.25" customHeight="1" x14ac:dyDescent="0.25">
      <c r="A389" s="71"/>
      <c r="B389" s="71"/>
      <c r="C389" s="71"/>
      <c r="D389" s="71"/>
      <c r="E389" s="71"/>
      <c r="F389" s="71"/>
      <c r="G389" s="71"/>
      <c r="H389" s="71"/>
      <c r="I389" s="71"/>
      <c r="J389" s="71"/>
      <c r="K389" s="71"/>
      <c r="L389" s="71"/>
      <c r="M389" s="71"/>
      <c r="N389" s="71"/>
      <c r="O389" s="71"/>
      <c r="P389" s="71"/>
      <c r="Q389" s="71"/>
      <c r="R389" s="71"/>
      <c r="S389" s="71"/>
      <c r="T389" s="71"/>
      <c r="U389" s="71"/>
      <c r="V389" s="71"/>
      <c r="W389" s="113"/>
      <c r="X389" s="71"/>
      <c r="Y389" s="71"/>
      <c r="Z389" s="71"/>
    </row>
    <row r="390" spans="1:26" ht="14.25" customHeight="1" x14ac:dyDescent="0.25">
      <c r="A390" s="71"/>
      <c r="B390" s="71"/>
      <c r="C390" s="71"/>
      <c r="D390" s="71"/>
      <c r="E390" s="71"/>
      <c r="F390" s="71"/>
      <c r="G390" s="71"/>
      <c r="H390" s="71"/>
      <c r="I390" s="71"/>
      <c r="J390" s="71"/>
      <c r="K390" s="71"/>
      <c r="L390" s="71"/>
      <c r="M390" s="71"/>
      <c r="N390" s="71"/>
      <c r="O390" s="71"/>
      <c r="P390" s="71"/>
      <c r="Q390" s="71"/>
      <c r="R390" s="71"/>
      <c r="S390" s="71"/>
      <c r="T390" s="71"/>
      <c r="U390" s="71"/>
      <c r="V390" s="71"/>
      <c r="W390" s="113"/>
      <c r="X390" s="71"/>
      <c r="Y390" s="71"/>
      <c r="Z390" s="71"/>
    </row>
    <row r="391" spans="1:26" ht="14.25" customHeight="1" x14ac:dyDescent="0.25">
      <c r="A391" s="71"/>
      <c r="B391" s="71"/>
      <c r="C391" s="71"/>
      <c r="D391" s="71"/>
      <c r="E391" s="71"/>
      <c r="F391" s="71"/>
      <c r="G391" s="71"/>
      <c r="H391" s="71"/>
      <c r="I391" s="71"/>
      <c r="J391" s="71"/>
      <c r="K391" s="71"/>
      <c r="L391" s="71"/>
      <c r="M391" s="71"/>
      <c r="N391" s="71"/>
      <c r="O391" s="71"/>
      <c r="P391" s="71"/>
      <c r="Q391" s="71"/>
      <c r="R391" s="71"/>
      <c r="S391" s="71"/>
      <c r="T391" s="71"/>
      <c r="U391" s="71"/>
      <c r="V391" s="71"/>
      <c r="W391" s="113"/>
      <c r="X391" s="71"/>
      <c r="Y391" s="71"/>
      <c r="Z391" s="71"/>
    </row>
    <row r="392" spans="1:26" ht="14.25" customHeight="1" x14ac:dyDescent="0.25">
      <c r="A392" s="71"/>
      <c r="B392" s="71"/>
      <c r="C392" s="71"/>
      <c r="D392" s="71"/>
      <c r="E392" s="71"/>
      <c r="F392" s="71"/>
      <c r="G392" s="71"/>
      <c r="H392" s="71"/>
      <c r="I392" s="71"/>
      <c r="J392" s="71"/>
      <c r="K392" s="71"/>
      <c r="L392" s="71"/>
      <c r="M392" s="71"/>
      <c r="N392" s="71"/>
      <c r="O392" s="71"/>
      <c r="P392" s="71"/>
      <c r="Q392" s="71"/>
      <c r="R392" s="71"/>
      <c r="S392" s="71"/>
      <c r="T392" s="71"/>
      <c r="U392" s="71"/>
      <c r="V392" s="71"/>
      <c r="W392" s="113"/>
      <c r="X392" s="71"/>
      <c r="Y392" s="71"/>
      <c r="Z392" s="71"/>
    </row>
    <row r="393" spans="1:26" ht="14.25" customHeight="1" x14ac:dyDescent="0.25">
      <c r="A393" s="71"/>
      <c r="B393" s="71"/>
      <c r="C393" s="71"/>
      <c r="D393" s="71"/>
      <c r="E393" s="71"/>
      <c r="F393" s="71"/>
      <c r="G393" s="71"/>
      <c r="H393" s="71"/>
      <c r="I393" s="71"/>
      <c r="J393" s="71"/>
      <c r="K393" s="71"/>
      <c r="L393" s="71"/>
      <c r="M393" s="71"/>
      <c r="N393" s="71"/>
      <c r="O393" s="71"/>
      <c r="P393" s="71"/>
      <c r="Q393" s="71"/>
      <c r="R393" s="71"/>
      <c r="S393" s="71"/>
      <c r="T393" s="71"/>
      <c r="U393" s="71"/>
      <c r="V393" s="71"/>
      <c r="W393" s="113"/>
      <c r="X393" s="71"/>
      <c r="Y393" s="71"/>
      <c r="Z393" s="71"/>
    </row>
    <row r="394" spans="1:26" ht="14.25" customHeight="1" x14ac:dyDescent="0.25">
      <c r="A394" s="71"/>
      <c r="B394" s="71"/>
      <c r="C394" s="71"/>
      <c r="D394" s="71"/>
      <c r="E394" s="71"/>
      <c r="F394" s="71"/>
      <c r="G394" s="71"/>
      <c r="H394" s="71"/>
      <c r="I394" s="71"/>
      <c r="J394" s="71"/>
      <c r="K394" s="71"/>
      <c r="L394" s="71"/>
      <c r="M394" s="71"/>
      <c r="N394" s="71"/>
      <c r="O394" s="71"/>
      <c r="P394" s="71"/>
      <c r="Q394" s="71"/>
      <c r="R394" s="71"/>
      <c r="S394" s="71"/>
      <c r="T394" s="71"/>
      <c r="U394" s="71"/>
      <c r="V394" s="71"/>
      <c r="W394" s="113"/>
      <c r="X394" s="71"/>
      <c r="Y394" s="71"/>
      <c r="Z394" s="71"/>
    </row>
    <row r="395" spans="1:26" ht="14.25" customHeight="1" x14ac:dyDescent="0.25">
      <c r="A395" s="71"/>
      <c r="B395" s="71"/>
      <c r="C395" s="71"/>
      <c r="D395" s="71"/>
      <c r="E395" s="71"/>
      <c r="F395" s="71"/>
      <c r="G395" s="71"/>
      <c r="H395" s="71"/>
      <c r="I395" s="71"/>
      <c r="J395" s="71"/>
      <c r="K395" s="71"/>
      <c r="L395" s="71"/>
      <c r="M395" s="71"/>
      <c r="N395" s="71"/>
      <c r="O395" s="71"/>
      <c r="P395" s="71"/>
      <c r="Q395" s="71"/>
      <c r="R395" s="71"/>
      <c r="S395" s="71"/>
      <c r="T395" s="71"/>
      <c r="U395" s="71"/>
      <c r="V395" s="71"/>
      <c r="W395" s="113"/>
      <c r="X395" s="71"/>
      <c r="Y395" s="71"/>
      <c r="Z395" s="71"/>
    </row>
    <row r="396" spans="1:26" ht="14.25" customHeight="1" x14ac:dyDescent="0.25">
      <c r="A396" s="71"/>
      <c r="B396" s="71"/>
      <c r="C396" s="71"/>
      <c r="D396" s="71"/>
      <c r="E396" s="71"/>
      <c r="F396" s="71"/>
      <c r="G396" s="71"/>
      <c r="H396" s="71"/>
      <c r="I396" s="71"/>
      <c r="J396" s="71"/>
      <c r="K396" s="71"/>
      <c r="L396" s="71"/>
      <c r="M396" s="71"/>
      <c r="N396" s="71"/>
      <c r="O396" s="71"/>
      <c r="P396" s="71"/>
      <c r="Q396" s="71"/>
      <c r="R396" s="71"/>
      <c r="S396" s="71"/>
      <c r="T396" s="71"/>
      <c r="U396" s="71"/>
      <c r="V396" s="71"/>
      <c r="W396" s="113"/>
      <c r="X396" s="71"/>
      <c r="Y396" s="71"/>
      <c r="Z396" s="71"/>
    </row>
    <row r="397" spans="1:26" ht="14.25" customHeight="1" x14ac:dyDescent="0.25">
      <c r="A397" s="71"/>
      <c r="B397" s="71"/>
      <c r="C397" s="71"/>
      <c r="D397" s="71"/>
      <c r="E397" s="71"/>
      <c r="F397" s="71"/>
      <c r="G397" s="71"/>
      <c r="H397" s="71"/>
      <c r="I397" s="71"/>
      <c r="J397" s="71"/>
      <c r="K397" s="71"/>
      <c r="L397" s="71"/>
      <c r="M397" s="71"/>
      <c r="N397" s="71"/>
      <c r="O397" s="71"/>
      <c r="P397" s="71"/>
      <c r="Q397" s="71"/>
      <c r="R397" s="71"/>
      <c r="S397" s="71"/>
      <c r="T397" s="71"/>
      <c r="U397" s="71"/>
      <c r="V397" s="71"/>
      <c r="W397" s="113"/>
      <c r="X397" s="71"/>
      <c r="Y397" s="71"/>
      <c r="Z397" s="71"/>
    </row>
    <row r="398" spans="1:26" ht="14.25" customHeight="1" x14ac:dyDescent="0.25">
      <c r="A398" s="71"/>
      <c r="B398" s="71"/>
      <c r="C398" s="71"/>
      <c r="D398" s="71"/>
      <c r="E398" s="71"/>
      <c r="F398" s="71"/>
      <c r="G398" s="71"/>
      <c r="H398" s="71"/>
      <c r="I398" s="71"/>
      <c r="J398" s="71"/>
      <c r="K398" s="71"/>
      <c r="L398" s="71"/>
      <c r="M398" s="71"/>
      <c r="N398" s="71"/>
      <c r="O398" s="71"/>
      <c r="P398" s="71"/>
      <c r="Q398" s="71"/>
      <c r="R398" s="71"/>
      <c r="S398" s="71"/>
      <c r="T398" s="71"/>
      <c r="U398" s="71"/>
      <c r="V398" s="71"/>
      <c r="W398" s="113"/>
      <c r="X398" s="71"/>
      <c r="Y398" s="71"/>
      <c r="Z398" s="71"/>
    </row>
    <row r="399" spans="1:26" ht="14.25" customHeight="1" x14ac:dyDescent="0.25">
      <c r="A399" s="71"/>
      <c r="B399" s="71"/>
      <c r="C399" s="71"/>
      <c r="D399" s="71"/>
      <c r="E399" s="71"/>
      <c r="F399" s="71"/>
      <c r="G399" s="71"/>
      <c r="H399" s="71"/>
      <c r="I399" s="71"/>
      <c r="J399" s="71"/>
      <c r="K399" s="71"/>
      <c r="L399" s="71"/>
      <c r="M399" s="71"/>
      <c r="N399" s="71"/>
      <c r="O399" s="71"/>
      <c r="P399" s="71"/>
      <c r="Q399" s="71"/>
      <c r="R399" s="71"/>
      <c r="S399" s="71"/>
      <c r="T399" s="71"/>
      <c r="U399" s="71"/>
      <c r="V399" s="71"/>
      <c r="W399" s="113"/>
      <c r="X399" s="71"/>
      <c r="Y399" s="71"/>
      <c r="Z399" s="71"/>
    </row>
    <row r="400" spans="1:26" ht="14.25" customHeight="1" x14ac:dyDescent="0.25">
      <c r="A400" s="71"/>
      <c r="B400" s="71"/>
      <c r="C400" s="71"/>
      <c r="D400" s="71"/>
      <c r="E400" s="71"/>
      <c r="F400" s="71"/>
      <c r="G400" s="71"/>
      <c r="H400" s="71"/>
      <c r="I400" s="71"/>
      <c r="J400" s="71"/>
      <c r="K400" s="71"/>
      <c r="L400" s="71"/>
      <c r="M400" s="71"/>
      <c r="N400" s="71"/>
      <c r="O400" s="71"/>
      <c r="P400" s="71"/>
      <c r="Q400" s="71"/>
      <c r="R400" s="71"/>
      <c r="S400" s="71"/>
      <c r="T400" s="71"/>
      <c r="U400" s="71"/>
      <c r="V400" s="71"/>
      <c r="W400" s="113"/>
      <c r="X400" s="71"/>
      <c r="Y400" s="71"/>
      <c r="Z400" s="71"/>
    </row>
    <row r="401" spans="1:26" ht="14.25" customHeight="1" x14ac:dyDescent="0.25">
      <c r="A401" s="71"/>
      <c r="B401" s="71"/>
      <c r="C401" s="71"/>
      <c r="D401" s="71"/>
      <c r="E401" s="71"/>
      <c r="F401" s="71"/>
      <c r="G401" s="71"/>
      <c r="H401" s="71"/>
      <c r="I401" s="71"/>
      <c r="J401" s="71"/>
      <c r="K401" s="71"/>
      <c r="L401" s="71"/>
      <c r="M401" s="71"/>
      <c r="N401" s="71"/>
      <c r="O401" s="71"/>
      <c r="P401" s="71"/>
      <c r="Q401" s="71"/>
      <c r="R401" s="71"/>
      <c r="S401" s="71"/>
      <c r="T401" s="71"/>
      <c r="U401" s="71"/>
      <c r="V401" s="71"/>
      <c r="W401" s="113"/>
      <c r="X401" s="71"/>
      <c r="Y401" s="71"/>
      <c r="Z401" s="71"/>
    </row>
    <row r="402" spans="1:26" ht="14.25" customHeight="1" x14ac:dyDescent="0.25">
      <c r="A402" s="71"/>
      <c r="B402" s="71"/>
      <c r="C402" s="71"/>
      <c r="D402" s="71"/>
      <c r="E402" s="71"/>
      <c r="F402" s="71"/>
      <c r="G402" s="71"/>
      <c r="H402" s="71"/>
      <c r="I402" s="71"/>
      <c r="J402" s="71"/>
      <c r="K402" s="71"/>
      <c r="L402" s="71"/>
      <c r="M402" s="71"/>
      <c r="N402" s="71"/>
      <c r="O402" s="71"/>
      <c r="P402" s="71"/>
      <c r="Q402" s="71"/>
      <c r="R402" s="71"/>
      <c r="S402" s="71"/>
      <c r="T402" s="71"/>
      <c r="U402" s="71"/>
      <c r="V402" s="71"/>
      <c r="W402" s="113"/>
      <c r="X402" s="71"/>
      <c r="Y402" s="71"/>
      <c r="Z402" s="71"/>
    </row>
    <row r="403" spans="1:26" ht="14.25" customHeight="1" x14ac:dyDescent="0.25">
      <c r="A403" s="71"/>
      <c r="B403" s="71"/>
      <c r="C403" s="71"/>
      <c r="D403" s="71"/>
      <c r="E403" s="71"/>
      <c r="F403" s="71"/>
      <c r="G403" s="71"/>
      <c r="H403" s="71"/>
      <c r="I403" s="71"/>
      <c r="J403" s="71"/>
      <c r="K403" s="71"/>
      <c r="L403" s="71"/>
      <c r="M403" s="71"/>
      <c r="N403" s="71"/>
      <c r="O403" s="71"/>
      <c r="P403" s="71"/>
      <c r="Q403" s="71"/>
      <c r="R403" s="71"/>
      <c r="S403" s="71"/>
      <c r="T403" s="71"/>
      <c r="U403" s="71"/>
      <c r="V403" s="71"/>
      <c r="W403" s="113"/>
      <c r="X403" s="71"/>
      <c r="Y403" s="71"/>
      <c r="Z403" s="71"/>
    </row>
    <row r="404" spans="1:26" ht="14.25" customHeight="1" x14ac:dyDescent="0.25">
      <c r="A404" s="71"/>
      <c r="B404" s="71"/>
      <c r="C404" s="71"/>
      <c r="D404" s="71"/>
      <c r="E404" s="71"/>
      <c r="F404" s="71"/>
      <c r="G404" s="71"/>
      <c r="H404" s="71"/>
      <c r="I404" s="71"/>
      <c r="J404" s="71"/>
      <c r="K404" s="71"/>
      <c r="L404" s="71"/>
      <c r="M404" s="71"/>
      <c r="N404" s="71"/>
      <c r="O404" s="71"/>
      <c r="P404" s="71"/>
      <c r="Q404" s="71"/>
      <c r="R404" s="71"/>
      <c r="S404" s="71"/>
      <c r="T404" s="71"/>
      <c r="U404" s="71"/>
      <c r="V404" s="71"/>
      <c r="W404" s="113"/>
      <c r="X404" s="71"/>
      <c r="Y404" s="71"/>
      <c r="Z404" s="71"/>
    </row>
    <row r="405" spans="1:26" ht="14.25" customHeight="1" x14ac:dyDescent="0.25">
      <c r="A405" s="71"/>
      <c r="B405" s="71"/>
      <c r="C405" s="71"/>
      <c r="D405" s="71"/>
      <c r="E405" s="71"/>
      <c r="F405" s="71"/>
      <c r="G405" s="71"/>
      <c r="H405" s="71"/>
      <c r="I405" s="71"/>
      <c r="J405" s="71"/>
      <c r="K405" s="71"/>
      <c r="L405" s="71"/>
      <c r="M405" s="71"/>
      <c r="N405" s="71"/>
      <c r="O405" s="71"/>
      <c r="P405" s="71"/>
      <c r="Q405" s="71"/>
      <c r="R405" s="71"/>
      <c r="S405" s="71"/>
      <c r="T405" s="71"/>
      <c r="U405" s="71"/>
      <c r="V405" s="71"/>
      <c r="W405" s="113"/>
      <c r="X405" s="71"/>
      <c r="Y405" s="71"/>
      <c r="Z405" s="71"/>
    </row>
    <row r="406" spans="1:26" ht="14.25" customHeight="1" x14ac:dyDescent="0.25">
      <c r="A406" s="71"/>
      <c r="B406" s="71"/>
      <c r="C406" s="71"/>
      <c r="D406" s="71"/>
      <c r="E406" s="71"/>
      <c r="F406" s="71"/>
      <c r="G406" s="71"/>
      <c r="H406" s="71"/>
      <c r="I406" s="71"/>
      <c r="J406" s="71"/>
      <c r="K406" s="71"/>
      <c r="L406" s="71"/>
      <c r="M406" s="71"/>
      <c r="N406" s="71"/>
      <c r="O406" s="71"/>
      <c r="P406" s="71"/>
      <c r="Q406" s="71"/>
      <c r="R406" s="71"/>
      <c r="S406" s="71"/>
      <c r="T406" s="71"/>
      <c r="U406" s="71"/>
      <c r="V406" s="71"/>
      <c r="W406" s="113"/>
      <c r="X406" s="71"/>
      <c r="Y406" s="71"/>
      <c r="Z406" s="71"/>
    </row>
    <row r="407" spans="1:26" ht="14.25" customHeight="1" x14ac:dyDescent="0.25">
      <c r="A407" s="71"/>
      <c r="B407" s="71"/>
      <c r="C407" s="71"/>
      <c r="D407" s="71"/>
      <c r="E407" s="71"/>
      <c r="F407" s="71"/>
      <c r="G407" s="71"/>
      <c r="H407" s="71"/>
      <c r="I407" s="71"/>
      <c r="J407" s="71"/>
      <c r="K407" s="71"/>
      <c r="L407" s="71"/>
      <c r="M407" s="71"/>
      <c r="N407" s="71"/>
      <c r="O407" s="71"/>
      <c r="P407" s="71"/>
      <c r="Q407" s="71"/>
      <c r="R407" s="71"/>
      <c r="S407" s="71"/>
      <c r="T407" s="71"/>
      <c r="U407" s="71"/>
      <c r="V407" s="71"/>
      <c r="W407" s="113"/>
      <c r="X407" s="71"/>
      <c r="Y407" s="71"/>
      <c r="Z407" s="71"/>
    </row>
    <row r="408" spans="1:26" ht="14.25" customHeight="1" x14ac:dyDescent="0.25">
      <c r="A408" s="71"/>
      <c r="B408" s="71"/>
      <c r="C408" s="71"/>
      <c r="D408" s="71"/>
      <c r="E408" s="71"/>
      <c r="F408" s="71"/>
      <c r="G408" s="71"/>
      <c r="H408" s="71"/>
      <c r="I408" s="71"/>
      <c r="J408" s="71"/>
      <c r="K408" s="71"/>
      <c r="L408" s="71"/>
      <c r="M408" s="71"/>
      <c r="N408" s="71"/>
      <c r="O408" s="71"/>
      <c r="P408" s="71"/>
      <c r="Q408" s="71"/>
      <c r="R408" s="71"/>
      <c r="S408" s="71"/>
      <c r="T408" s="71"/>
      <c r="U408" s="71"/>
      <c r="V408" s="71"/>
      <c r="W408" s="113"/>
      <c r="X408" s="71"/>
      <c r="Y408" s="71"/>
      <c r="Z408" s="71"/>
    </row>
    <row r="409" spans="1:26" ht="14.25" customHeight="1" x14ac:dyDescent="0.25">
      <c r="A409" s="71"/>
      <c r="B409" s="71"/>
      <c r="C409" s="71"/>
      <c r="D409" s="71"/>
      <c r="E409" s="71"/>
      <c r="F409" s="71"/>
      <c r="G409" s="71"/>
      <c r="H409" s="71"/>
      <c r="I409" s="71"/>
      <c r="J409" s="71"/>
      <c r="K409" s="71"/>
      <c r="L409" s="71"/>
      <c r="M409" s="71"/>
      <c r="N409" s="71"/>
      <c r="O409" s="71"/>
      <c r="P409" s="71"/>
      <c r="Q409" s="71"/>
      <c r="R409" s="71"/>
      <c r="S409" s="71"/>
      <c r="T409" s="71"/>
      <c r="U409" s="71"/>
      <c r="V409" s="71"/>
      <c r="W409" s="113"/>
      <c r="X409" s="71"/>
      <c r="Y409" s="71"/>
      <c r="Z409" s="71"/>
    </row>
    <row r="410" spans="1:26" ht="14.25" customHeight="1" x14ac:dyDescent="0.25">
      <c r="A410" s="71"/>
      <c r="B410" s="71"/>
      <c r="C410" s="71"/>
      <c r="D410" s="71"/>
      <c r="E410" s="71"/>
      <c r="F410" s="71"/>
      <c r="G410" s="71"/>
      <c r="H410" s="71"/>
      <c r="I410" s="71"/>
      <c r="J410" s="71"/>
      <c r="K410" s="71"/>
      <c r="L410" s="71"/>
      <c r="M410" s="71"/>
      <c r="N410" s="71"/>
      <c r="O410" s="71"/>
      <c r="P410" s="71"/>
      <c r="Q410" s="71"/>
      <c r="R410" s="71"/>
      <c r="S410" s="71"/>
      <c r="T410" s="71"/>
      <c r="U410" s="71"/>
      <c r="V410" s="71"/>
      <c r="W410" s="113"/>
      <c r="X410" s="71"/>
      <c r="Y410" s="71"/>
      <c r="Z410" s="71"/>
    </row>
    <row r="411" spans="1:26" ht="14.25" customHeight="1" x14ac:dyDescent="0.25">
      <c r="A411" s="71"/>
      <c r="B411" s="71"/>
      <c r="C411" s="71"/>
      <c r="D411" s="71"/>
      <c r="E411" s="71"/>
      <c r="F411" s="71"/>
      <c r="G411" s="71"/>
      <c r="H411" s="71"/>
      <c r="I411" s="71"/>
      <c r="J411" s="71"/>
      <c r="K411" s="71"/>
      <c r="L411" s="71"/>
      <c r="M411" s="71"/>
      <c r="N411" s="71"/>
      <c r="O411" s="71"/>
      <c r="P411" s="71"/>
      <c r="Q411" s="71"/>
      <c r="R411" s="71"/>
      <c r="S411" s="71"/>
      <c r="T411" s="71"/>
      <c r="U411" s="71"/>
      <c r="V411" s="71"/>
      <c r="W411" s="113"/>
      <c r="X411" s="71"/>
      <c r="Y411" s="71"/>
      <c r="Z411" s="71"/>
    </row>
    <row r="412" spans="1:26" ht="14.25" customHeight="1" x14ac:dyDescent="0.25">
      <c r="A412" s="71"/>
      <c r="B412" s="71"/>
      <c r="C412" s="71"/>
      <c r="D412" s="71"/>
      <c r="E412" s="71"/>
      <c r="F412" s="71"/>
      <c r="G412" s="71"/>
      <c r="H412" s="71"/>
      <c r="I412" s="71"/>
      <c r="J412" s="71"/>
      <c r="K412" s="71"/>
      <c r="L412" s="71"/>
      <c r="M412" s="71"/>
      <c r="N412" s="71"/>
      <c r="O412" s="71"/>
      <c r="P412" s="71"/>
      <c r="Q412" s="71"/>
      <c r="R412" s="71"/>
      <c r="S412" s="71"/>
      <c r="T412" s="71"/>
      <c r="U412" s="71"/>
      <c r="V412" s="71"/>
      <c r="W412" s="113"/>
      <c r="X412" s="71"/>
      <c r="Y412" s="71"/>
      <c r="Z412" s="71"/>
    </row>
    <row r="413" spans="1:26" ht="14.25" customHeight="1" x14ac:dyDescent="0.25">
      <c r="A413" s="71"/>
      <c r="B413" s="71"/>
      <c r="C413" s="71"/>
      <c r="D413" s="71"/>
      <c r="E413" s="71"/>
      <c r="F413" s="71"/>
      <c r="G413" s="71"/>
      <c r="H413" s="71"/>
      <c r="I413" s="71"/>
      <c r="J413" s="71"/>
      <c r="K413" s="71"/>
      <c r="L413" s="71"/>
      <c r="M413" s="71"/>
      <c r="N413" s="71"/>
      <c r="O413" s="71"/>
      <c r="P413" s="71"/>
      <c r="Q413" s="71"/>
      <c r="R413" s="71"/>
      <c r="S413" s="71"/>
      <c r="T413" s="71"/>
      <c r="U413" s="71"/>
      <c r="V413" s="71"/>
      <c r="W413" s="113"/>
      <c r="X413" s="71"/>
      <c r="Y413" s="71"/>
      <c r="Z413" s="71"/>
    </row>
    <row r="414" spans="1:26" ht="14.25" customHeight="1" x14ac:dyDescent="0.25">
      <c r="A414" s="71"/>
      <c r="B414" s="71"/>
      <c r="C414" s="71"/>
      <c r="D414" s="71"/>
      <c r="E414" s="71"/>
      <c r="F414" s="71"/>
      <c r="G414" s="71"/>
      <c r="H414" s="71"/>
      <c r="I414" s="71"/>
      <c r="J414" s="71"/>
      <c r="K414" s="71"/>
      <c r="L414" s="71"/>
      <c r="M414" s="71"/>
      <c r="N414" s="71"/>
      <c r="O414" s="71"/>
      <c r="P414" s="71"/>
      <c r="Q414" s="71"/>
      <c r="R414" s="71"/>
      <c r="S414" s="71"/>
      <c r="T414" s="71"/>
      <c r="U414" s="71"/>
      <c r="V414" s="71"/>
      <c r="W414" s="113"/>
      <c r="X414" s="71"/>
      <c r="Y414" s="71"/>
      <c r="Z414" s="71"/>
    </row>
    <row r="415" spans="1:26" ht="14.25" customHeight="1" x14ac:dyDescent="0.25">
      <c r="A415" s="71"/>
      <c r="B415" s="71"/>
      <c r="C415" s="71"/>
      <c r="D415" s="71"/>
      <c r="E415" s="71"/>
      <c r="F415" s="71"/>
      <c r="G415" s="71"/>
      <c r="H415" s="71"/>
      <c r="I415" s="71"/>
      <c r="J415" s="71"/>
      <c r="K415" s="71"/>
      <c r="L415" s="71"/>
      <c r="M415" s="71"/>
      <c r="N415" s="71"/>
      <c r="O415" s="71"/>
      <c r="P415" s="71"/>
      <c r="Q415" s="71"/>
      <c r="R415" s="71"/>
      <c r="S415" s="71"/>
      <c r="T415" s="71"/>
      <c r="U415" s="71"/>
      <c r="V415" s="71"/>
      <c r="W415" s="113"/>
      <c r="X415" s="71"/>
      <c r="Y415" s="71"/>
      <c r="Z415" s="71"/>
    </row>
    <row r="416" spans="1:26" ht="14.25" customHeight="1" x14ac:dyDescent="0.25">
      <c r="A416" s="71"/>
      <c r="B416" s="71"/>
      <c r="C416" s="71"/>
      <c r="D416" s="71"/>
      <c r="E416" s="71"/>
      <c r="F416" s="71"/>
      <c r="G416" s="71"/>
      <c r="H416" s="71"/>
      <c r="I416" s="71"/>
      <c r="J416" s="71"/>
      <c r="K416" s="71"/>
      <c r="L416" s="71"/>
      <c r="M416" s="71"/>
      <c r="N416" s="71"/>
      <c r="O416" s="71"/>
      <c r="P416" s="71"/>
      <c r="Q416" s="71"/>
      <c r="R416" s="71"/>
      <c r="S416" s="71"/>
      <c r="T416" s="71"/>
      <c r="U416" s="71"/>
      <c r="V416" s="71"/>
      <c r="W416" s="113"/>
      <c r="X416" s="71"/>
      <c r="Y416" s="71"/>
      <c r="Z416" s="71"/>
    </row>
    <row r="417" spans="1:26" ht="14.25" customHeight="1" x14ac:dyDescent="0.25">
      <c r="A417" s="71"/>
      <c r="B417" s="71"/>
      <c r="C417" s="71"/>
      <c r="D417" s="71"/>
      <c r="E417" s="71"/>
      <c r="F417" s="71"/>
      <c r="G417" s="71"/>
      <c r="H417" s="71"/>
      <c r="I417" s="71"/>
      <c r="J417" s="71"/>
      <c r="K417" s="71"/>
      <c r="L417" s="71"/>
      <c r="M417" s="71"/>
      <c r="N417" s="71"/>
      <c r="O417" s="71"/>
      <c r="P417" s="71"/>
      <c r="Q417" s="71"/>
      <c r="R417" s="71"/>
      <c r="S417" s="71"/>
      <c r="T417" s="71"/>
      <c r="U417" s="71"/>
      <c r="V417" s="71"/>
      <c r="W417" s="113"/>
      <c r="X417" s="71"/>
      <c r="Y417" s="71"/>
      <c r="Z417" s="71"/>
    </row>
    <row r="418" spans="1:26" ht="14.25" customHeight="1" x14ac:dyDescent="0.25">
      <c r="A418" s="71"/>
      <c r="B418" s="71"/>
      <c r="C418" s="71"/>
      <c r="D418" s="71"/>
      <c r="E418" s="71"/>
      <c r="F418" s="71"/>
      <c r="G418" s="71"/>
      <c r="H418" s="71"/>
      <c r="I418" s="71"/>
      <c r="J418" s="71"/>
      <c r="K418" s="71"/>
      <c r="L418" s="71"/>
      <c r="M418" s="71"/>
      <c r="N418" s="71"/>
      <c r="O418" s="71"/>
      <c r="P418" s="71"/>
      <c r="Q418" s="71"/>
      <c r="R418" s="71"/>
      <c r="S418" s="71"/>
      <c r="T418" s="71"/>
      <c r="U418" s="71"/>
      <c r="V418" s="71"/>
      <c r="W418" s="113"/>
      <c r="X418" s="71"/>
      <c r="Y418" s="71"/>
      <c r="Z418" s="71"/>
    </row>
    <row r="419" spans="1:26" ht="14.25" customHeight="1" x14ac:dyDescent="0.25">
      <c r="A419" s="71"/>
      <c r="B419" s="71"/>
      <c r="C419" s="71"/>
      <c r="D419" s="71"/>
      <c r="E419" s="71"/>
      <c r="F419" s="71"/>
      <c r="G419" s="71"/>
      <c r="H419" s="71"/>
      <c r="I419" s="71"/>
      <c r="J419" s="71"/>
      <c r="K419" s="71"/>
      <c r="L419" s="71"/>
      <c r="M419" s="71"/>
      <c r="N419" s="71"/>
      <c r="O419" s="71"/>
      <c r="P419" s="71"/>
      <c r="Q419" s="71"/>
      <c r="R419" s="71"/>
      <c r="S419" s="71"/>
      <c r="T419" s="71"/>
      <c r="U419" s="71"/>
      <c r="V419" s="71"/>
      <c r="W419" s="113"/>
      <c r="X419" s="71"/>
      <c r="Y419" s="71"/>
      <c r="Z419" s="71"/>
    </row>
    <row r="420" spans="1:26" ht="14.25" customHeight="1" x14ac:dyDescent="0.25">
      <c r="A420" s="71"/>
      <c r="B420" s="71"/>
      <c r="C420" s="71"/>
      <c r="D420" s="71"/>
      <c r="E420" s="71"/>
      <c r="F420" s="71"/>
      <c r="G420" s="71"/>
      <c r="H420" s="71"/>
      <c r="I420" s="71"/>
      <c r="J420" s="71"/>
      <c r="K420" s="71"/>
      <c r="L420" s="71"/>
      <c r="M420" s="71"/>
      <c r="N420" s="71"/>
      <c r="O420" s="71"/>
      <c r="P420" s="71"/>
      <c r="Q420" s="71"/>
      <c r="R420" s="71"/>
      <c r="S420" s="71"/>
      <c r="T420" s="71"/>
      <c r="U420" s="71"/>
      <c r="V420" s="71"/>
      <c r="W420" s="113"/>
      <c r="X420" s="71"/>
      <c r="Y420" s="71"/>
      <c r="Z420" s="71"/>
    </row>
    <row r="421" spans="1:26" ht="14.25" customHeight="1" x14ac:dyDescent="0.25">
      <c r="A421" s="71"/>
      <c r="B421" s="71"/>
      <c r="C421" s="71"/>
      <c r="D421" s="71"/>
      <c r="E421" s="71"/>
      <c r="F421" s="71"/>
      <c r="G421" s="71"/>
      <c r="H421" s="71"/>
      <c r="I421" s="71"/>
      <c r="J421" s="71"/>
      <c r="K421" s="71"/>
      <c r="L421" s="71"/>
      <c r="M421" s="71"/>
      <c r="N421" s="71"/>
      <c r="O421" s="71"/>
      <c r="P421" s="71"/>
      <c r="Q421" s="71"/>
      <c r="R421" s="71"/>
      <c r="S421" s="71"/>
      <c r="T421" s="71"/>
      <c r="U421" s="71"/>
      <c r="V421" s="71"/>
      <c r="W421" s="113"/>
      <c r="X421" s="71"/>
      <c r="Y421" s="71"/>
      <c r="Z421" s="71"/>
    </row>
    <row r="422" spans="1:26" ht="14.25" customHeight="1" x14ac:dyDescent="0.25">
      <c r="A422" s="71"/>
      <c r="B422" s="71"/>
      <c r="C422" s="71"/>
      <c r="D422" s="71"/>
      <c r="E422" s="71"/>
      <c r="F422" s="71"/>
      <c r="G422" s="71"/>
      <c r="H422" s="71"/>
      <c r="I422" s="71"/>
      <c r="J422" s="71"/>
      <c r="K422" s="71"/>
      <c r="L422" s="71"/>
      <c r="M422" s="71"/>
      <c r="N422" s="71"/>
      <c r="O422" s="71"/>
      <c r="P422" s="71"/>
      <c r="Q422" s="71"/>
      <c r="R422" s="71"/>
      <c r="S422" s="71"/>
      <c r="T422" s="71"/>
      <c r="U422" s="71"/>
      <c r="V422" s="71"/>
      <c r="W422" s="113"/>
      <c r="X422" s="71"/>
      <c r="Y422" s="71"/>
      <c r="Z422" s="71"/>
    </row>
    <row r="423" spans="1:26" ht="14.25" customHeight="1" x14ac:dyDescent="0.25">
      <c r="A423" s="71"/>
      <c r="B423" s="71"/>
      <c r="C423" s="71"/>
      <c r="D423" s="71"/>
      <c r="E423" s="71"/>
      <c r="F423" s="71"/>
      <c r="G423" s="71"/>
      <c r="H423" s="71"/>
      <c r="I423" s="71"/>
      <c r="J423" s="71"/>
      <c r="K423" s="71"/>
      <c r="L423" s="71"/>
      <c r="M423" s="71"/>
      <c r="N423" s="71"/>
      <c r="O423" s="71"/>
      <c r="P423" s="71"/>
      <c r="Q423" s="71"/>
      <c r="R423" s="71"/>
      <c r="S423" s="71"/>
      <c r="T423" s="71"/>
      <c r="U423" s="71"/>
      <c r="V423" s="71"/>
      <c r="W423" s="113"/>
      <c r="X423" s="71"/>
      <c r="Y423" s="71"/>
      <c r="Z423" s="71"/>
    </row>
    <row r="424" spans="1:26" ht="14.25" customHeight="1" x14ac:dyDescent="0.25">
      <c r="A424" s="71"/>
      <c r="B424" s="71"/>
      <c r="C424" s="71"/>
      <c r="D424" s="71"/>
      <c r="E424" s="71"/>
      <c r="F424" s="71"/>
      <c r="G424" s="71"/>
      <c r="H424" s="71"/>
      <c r="I424" s="71"/>
      <c r="J424" s="71"/>
      <c r="K424" s="71"/>
      <c r="L424" s="71"/>
      <c r="M424" s="71"/>
      <c r="N424" s="71"/>
      <c r="O424" s="71"/>
      <c r="P424" s="71"/>
      <c r="Q424" s="71"/>
      <c r="R424" s="71"/>
      <c r="S424" s="71"/>
      <c r="T424" s="71"/>
      <c r="U424" s="71"/>
      <c r="V424" s="71"/>
      <c r="W424" s="113"/>
      <c r="X424" s="71"/>
      <c r="Y424" s="71"/>
      <c r="Z424" s="71"/>
    </row>
    <row r="425" spans="1:26" ht="14.25" customHeight="1" x14ac:dyDescent="0.25">
      <c r="A425" s="71"/>
      <c r="B425" s="71"/>
      <c r="C425" s="71"/>
      <c r="D425" s="71"/>
      <c r="E425" s="71"/>
      <c r="F425" s="71"/>
      <c r="G425" s="71"/>
      <c r="H425" s="71"/>
      <c r="I425" s="71"/>
      <c r="J425" s="71"/>
      <c r="K425" s="71"/>
      <c r="L425" s="71"/>
      <c r="M425" s="71"/>
      <c r="N425" s="71"/>
      <c r="O425" s="71"/>
      <c r="P425" s="71"/>
      <c r="Q425" s="71"/>
      <c r="R425" s="71"/>
      <c r="S425" s="71"/>
      <c r="T425" s="71"/>
      <c r="U425" s="71"/>
      <c r="V425" s="71"/>
      <c r="W425" s="113"/>
      <c r="X425" s="71"/>
      <c r="Y425" s="71"/>
      <c r="Z425" s="71"/>
    </row>
    <row r="426" spans="1:26" ht="14.25" customHeight="1" x14ac:dyDescent="0.25">
      <c r="A426" s="71"/>
      <c r="B426" s="71"/>
      <c r="C426" s="71"/>
      <c r="D426" s="71"/>
      <c r="E426" s="71"/>
      <c r="F426" s="71"/>
      <c r="G426" s="71"/>
      <c r="H426" s="71"/>
      <c r="I426" s="71"/>
      <c r="J426" s="71"/>
      <c r="K426" s="71"/>
      <c r="L426" s="71"/>
      <c r="M426" s="71"/>
      <c r="N426" s="71"/>
      <c r="O426" s="71"/>
      <c r="P426" s="71"/>
      <c r="Q426" s="71"/>
      <c r="R426" s="71"/>
      <c r="S426" s="71"/>
      <c r="T426" s="71"/>
      <c r="U426" s="71"/>
      <c r="V426" s="71"/>
      <c r="W426" s="113"/>
      <c r="X426" s="71"/>
      <c r="Y426" s="71"/>
      <c r="Z426" s="71"/>
    </row>
    <row r="427" spans="1:26" ht="14.25" customHeight="1" x14ac:dyDescent="0.25">
      <c r="A427" s="71"/>
      <c r="B427" s="71"/>
      <c r="C427" s="71"/>
      <c r="D427" s="71"/>
      <c r="E427" s="71"/>
      <c r="F427" s="71"/>
      <c r="G427" s="71"/>
      <c r="H427" s="71"/>
      <c r="I427" s="71"/>
      <c r="J427" s="71"/>
      <c r="K427" s="71"/>
      <c r="L427" s="71"/>
      <c r="M427" s="71"/>
      <c r="N427" s="71"/>
      <c r="O427" s="71"/>
      <c r="P427" s="71"/>
      <c r="Q427" s="71"/>
      <c r="R427" s="71"/>
      <c r="S427" s="71"/>
      <c r="T427" s="71"/>
      <c r="U427" s="71"/>
      <c r="V427" s="71"/>
      <c r="W427" s="113"/>
      <c r="X427" s="71"/>
      <c r="Y427" s="71"/>
      <c r="Z427" s="71"/>
    </row>
    <row r="428" spans="1:26" ht="14.25" customHeight="1" x14ac:dyDescent="0.25">
      <c r="A428" s="71"/>
      <c r="B428" s="71"/>
      <c r="C428" s="71"/>
      <c r="D428" s="71"/>
      <c r="E428" s="71"/>
      <c r="F428" s="71"/>
      <c r="G428" s="71"/>
      <c r="H428" s="71"/>
      <c r="I428" s="71"/>
      <c r="J428" s="71"/>
      <c r="K428" s="71"/>
      <c r="L428" s="71"/>
      <c r="M428" s="71"/>
      <c r="N428" s="71"/>
      <c r="O428" s="71"/>
      <c r="P428" s="71"/>
      <c r="Q428" s="71"/>
      <c r="R428" s="71"/>
      <c r="S428" s="71"/>
      <c r="T428" s="71"/>
      <c r="U428" s="71"/>
      <c r="V428" s="71"/>
      <c r="W428" s="113"/>
      <c r="X428" s="71"/>
      <c r="Y428" s="71"/>
      <c r="Z428" s="71"/>
    </row>
    <row r="429" spans="1:26" ht="14.25" customHeight="1" x14ac:dyDescent="0.25">
      <c r="A429" s="71"/>
      <c r="B429" s="71"/>
      <c r="C429" s="71"/>
      <c r="D429" s="71"/>
      <c r="E429" s="71"/>
      <c r="F429" s="71"/>
      <c r="G429" s="71"/>
      <c r="H429" s="71"/>
      <c r="I429" s="71"/>
      <c r="J429" s="71"/>
      <c r="K429" s="71"/>
      <c r="L429" s="71"/>
      <c r="M429" s="71"/>
      <c r="N429" s="71"/>
      <c r="O429" s="71"/>
      <c r="P429" s="71"/>
      <c r="Q429" s="71"/>
      <c r="R429" s="71"/>
      <c r="S429" s="71"/>
      <c r="T429" s="71"/>
      <c r="U429" s="71"/>
      <c r="V429" s="71"/>
      <c r="W429" s="113"/>
      <c r="X429" s="71"/>
      <c r="Y429" s="71"/>
      <c r="Z429" s="71"/>
    </row>
    <row r="430" spans="1:26" ht="14.25" customHeight="1" x14ac:dyDescent="0.25">
      <c r="A430" s="71"/>
      <c r="B430" s="71"/>
      <c r="C430" s="71"/>
      <c r="D430" s="71"/>
      <c r="E430" s="71"/>
      <c r="F430" s="71"/>
      <c r="G430" s="71"/>
      <c r="H430" s="71"/>
      <c r="I430" s="71"/>
      <c r="J430" s="71"/>
      <c r="K430" s="71"/>
      <c r="L430" s="71"/>
      <c r="M430" s="71"/>
      <c r="N430" s="71"/>
      <c r="O430" s="71"/>
      <c r="P430" s="71"/>
      <c r="Q430" s="71"/>
      <c r="R430" s="71"/>
      <c r="S430" s="71"/>
      <c r="T430" s="71"/>
      <c r="U430" s="71"/>
      <c r="V430" s="71"/>
      <c r="W430" s="113"/>
      <c r="X430" s="71"/>
      <c r="Y430" s="71"/>
      <c r="Z430" s="71"/>
    </row>
    <row r="431" spans="1:26" ht="14.25" customHeight="1" x14ac:dyDescent="0.25">
      <c r="A431" s="71"/>
      <c r="B431" s="71"/>
      <c r="C431" s="71"/>
      <c r="D431" s="71"/>
      <c r="E431" s="71"/>
      <c r="F431" s="71"/>
      <c r="G431" s="71"/>
      <c r="H431" s="71"/>
      <c r="I431" s="71"/>
      <c r="J431" s="71"/>
      <c r="K431" s="71"/>
      <c r="L431" s="71"/>
      <c r="M431" s="71"/>
      <c r="N431" s="71"/>
      <c r="O431" s="71"/>
      <c r="P431" s="71"/>
      <c r="Q431" s="71"/>
      <c r="R431" s="71"/>
      <c r="S431" s="71"/>
      <c r="T431" s="71"/>
      <c r="U431" s="71"/>
      <c r="V431" s="71"/>
      <c r="W431" s="113"/>
      <c r="X431" s="71"/>
      <c r="Y431" s="71"/>
      <c r="Z431" s="71"/>
    </row>
    <row r="432" spans="1:26" ht="14.25" customHeight="1" x14ac:dyDescent="0.25">
      <c r="A432" s="71"/>
      <c r="B432" s="71"/>
      <c r="C432" s="71"/>
      <c r="D432" s="71"/>
      <c r="E432" s="71"/>
      <c r="F432" s="71"/>
      <c r="G432" s="71"/>
      <c r="H432" s="71"/>
      <c r="I432" s="71"/>
      <c r="J432" s="71"/>
      <c r="K432" s="71"/>
      <c r="L432" s="71"/>
      <c r="M432" s="71"/>
      <c r="N432" s="71"/>
      <c r="O432" s="71"/>
      <c r="P432" s="71"/>
      <c r="Q432" s="71"/>
      <c r="R432" s="71"/>
      <c r="S432" s="71"/>
      <c r="T432" s="71"/>
      <c r="U432" s="71"/>
      <c r="V432" s="71"/>
      <c r="W432" s="113"/>
      <c r="X432" s="71"/>
      <c r="Y432" s="71"/>
      <c r="Z432" s="71"/>
    </row>
    <row r="433" spans="1:26" ht="14.25" customHeight="1" x14ac:dyDescent="0.25">
      <c r="A433" s="71"/>
      <c r="B433" s="71"/>
      <c r="C433" s="71"/>
      <c r="D433" s="71"/>
      <c r="E433" s="71"/>
      <c r="F433" s="71"/>
      <c r="G433" s="71"/>
      <c r="H433" s="71"/>
      <c r="I433" s="71"/>
      <c r="J433" s="71"/>
      <c r="K433" s="71"/>
      <c r="L433" s="71"/>
      <c r="M433" s="71"/>
      <c r="N433" s="71"/>
      <c r="O433" s="71"/>
      <c r="P433" s="71"/>
      <c r="Q433" s="71"/>
      <c r="R433" s="71"/>
      <c r="S433" s="71"/>
      <c r="T433" s="71"/>
      <c r="U433" s="71"/>
      <c r="V433" s="71"/>
      <c r="W433" s="113"/>
      <c r="X433" s="71"/>
      <c r="Y433" s="71"/>
      <c r="Z433" s="71"/>
    </row>
    <row r="434" spans="1:26" ht="14.25" customHeight="1" x14ac:dyDescent="0.25">
      <c r="A434" s="71"/>
      <c r="B434" s="71"/>
      <c r="C434" s="71"/>
      <c r="D434" s="71"/>
      <c r="E434" s="71"/>
      <c r="F434" s="71"/>
      <c r="G434" s="71"/>
      <c r="H434" s="71"/>
      <c r="I434" s="71"/>
      <c r="J434" s="71"/>
      <c r="K434" s="71"/>
      <c r="L434" s="71"/>
      <c r="M434" s="71"/>
      <c r="N434" s="71"/>
      <c r="O434" s="71"/>
      <c r="P434" s="71"/>
      <c r="Q434" s="71"/>
      <c r="R434" s="71"/>
      <c r="S434" s="71"/>
      <c r="T434" s="71"/>
      <c r="U434" s="71"/>
      <c r="V434" s="71"/>
      <c r="W434" s="113"/>
      <c r="X434" s="71"/>
      <c r="Y434" s="71"/>
      <c r="Z434" s="71"/>
    </row>
    <row r="435" spans="1:26" ht="14.25" customHeight="1" x14ac:dyDescent="0.25">
      <c r="A435" s="71"/>
      <c r="B435" s="71"/>
      <c r="C435" s="71"/>
      <c r="D435" s="71"/>
      <c r="E435" s="71"/>
      <c r="F435" s="71"/>
      <c r="G435" s="71"/>
      <c r="H435" s="71"/>
      <c r="I435" s="71"/>
      <c r="J435" s="71"/>
      <c r="K435" s="71"/>
      <c r="L435" s="71"/>
      <c r="M435" s="71"/>
      <c r="N435" s="71"/>
      <c r="O435" s="71"/>
      <c r="P435" s="71"/>
      <c r="Q435" s="71"/>
      <c r="R435" s="71"/>
      <c r="S435" s="71"/>
      <c r="T435" s="71"/>
      <c r="U435" s="71"/>
      <c r="V435" s="71"/>
      <c r="W435" s="113"/>
      <c r="X435" s="71"/>
      <c r="Y435" s="71"/>
      <c r="Z435" s="71"/>
    </row>
    <row r="436" spans="1:26" ht="14.25" customHeight="1" x14ac:dyDescent="0.25">
      <c r="A436" s="71"/>
      <c r="B436" s="71"/>
      <c r="C436" s="71"/>
      <c r="D436" s="71"/>
      <c r="E436" s="71"/>
      <c r="F436" s="71"/>
      <c r="G436" s="71"/>
      <c r="H436" s="71"/>
      <c r="I436" s="71"/>
      <c r="J436" s="71"/>
      <c r="K436" s="71"/>
      <c r="L436" s="71"/>
      <c r="M436" s="71"/>
      <c r="N436" s="71"/>
      <c r="O436" s="71"/>
      <c r="P436" s="71"/>
      <c r="Q436" s="71"/>
      <c r="R436" s="71"/>
      <c r="S436" s="71"/>
      <c r="T436" s="71"/>
      <c r="U436" s="71"/>
      <c r="V436" s="71"/>
      <c r="W436" s="113"/>
      <c r="X436" s="71"/>
      <c r="Y436" s="71"/>
      <c r="Z436" s="71"/>
    </row>
    <row r="437" spans="1:26" ht="14.25" customHeight="1" x14ac:dyDescent="0.25">
      <c r="A437" s="71"/>
      <c r="B437" s="71"/>
      <c r="C437" s="71"/>
      <c r="D437" s="71"/>
      <c r="E437" s="71"/>
      <c r="F437" s="71"/>
      <c r="G437" s="71"/>
      <c r="H437" s="71"/>
      <c r="I437" s="71"/>
      <c r="J437" s="71"/>
      <c r="K437" s="71"/>
      <c r="L437" s="71"/>
      <c r="M437" s="71"/>
      <c r="N437" s="71"/>
      <c r="O437" s="71"/>
      <c r="P437" s="71"/>
      <c r="Q437" s="71"/>
      <c r="R437" s="71"/>
      <c r="S437" s="71"/>
      <c r="T437" s="71"/>
      <c r="U437" s="71"/>
      <c r="V437" s="71"/>
      <c r="W437" s="113"/>
      <c r="X437" s="71"/>
      <c r="Y437" s="71"/>
      <c r="Z437" s="71"/>
    </row>
    <row r="438" spans="1:26" ht="14.25" customHeight="1" x14ac:dyDescent="0.25">
      <c r="A438" s="71"/>
      <c r="B438" s="71"/>
      <c r="C438" s="71"/>
      <c r="D438" s="71"/>
      <c r="E438" s="71"/>
      <c r="F438" s="71"/>
      <c r="G438" s="71"/>
      <c r="H438" s="71"/>
      <c r="I438" s="71"/>
      <c r="J438" s="71"/>
      <c r="K438" s="71"/>
      <c r="L438" s="71"/>
      <c r="M438" s="71"/>
      <c r="N438" s="71"/>
      <c r="O438" s="71"/>
      <c r="P438" s="71"/>
      <c r="Q438" s="71"/>
      <c r="R438" s="71"/>
      <c r="S438" s="71"/>
      <c r="T438" s="71"/>
      <c r="U438" s="71"/>
      <c r="V438" s="71"/>
      <c r="W438" s="113"/>
      <c r="X438" s="71"/>
      <c r="Y438" s="71"/>
      <c r="Z438" s="71"/>
    </row>
    <row r="439" spans="1:26" ht="14.25" customHeight="1" x14ac:dyDescent="0.25">
      <c r="A439" s="71"/>
      <c r="B439" s="71"/>
      <c r="C439" s="71"/>
      <c r="D439" s="71"/>
      <c r="E439" s="71"/>
      <c r="F439" s="71"/>
      <c r="G439" s="71"/>
      <c r="H439" s="71"/>
      <c r="I439" s="71"/>
      <c r="J439" s="71"/>
      <c r="K439" s="71"/>
      <c r="L439" s="71"/>
      <c r="M439" s="71"/>
      <c r="N439" s="71"/>
      <c r="O439" s="71"/>
      <c r="P439" s="71"/>
      <c r="Q439" s="71"/>
      <c r="R439" s="71"/>
      <c r="S439" s="71"/>
      <c r="T439" s="71"/>
      <c r="U439" s="71"/>
      <c r="V439" s="71"/>
      <c r="W439" s="113"/>
      <c r="X439" s="71"/>
      <c r="Y439" s="71"/>
      <c r="Z439" s="71"/>
    </row>
    <row r="440" spans="1:26" ht="14.25" customHeight="1" x14ac:dyDescent="0.25">
      <c r="A440" s="71"/>
      <c r="B440" s="71"/>
      <c r="C440" s="71"/>
      <c r="D440" s="71"/>
      <c r="E440" s="71"/>
      <c r="F440" s="71"/>
      <c r="G440" s="71"/>
      <c r="H440" s="71"/>
      <c r="I440" s="71"/>
      <c r="J440" s="71"/>
      <c r="K440" s="71"/>
      <c r="L440" s="71"/>
      <c r="M440" s="71"/>
      <c r="N440" s="71"/>
      <c r="O440" s="71"/>
      <c r="P440" s="71"/>
      <c r="Q440" s="71"/>
      <c r="R440" s="71"/>
      <c r="S440" s="71"/>
      <c r="T440" s="71"/>
      <c r="U440" s="71"/>
      <c r="V440" s="71"/>
      <c r="W440" s="113"/>
      <c r="X440" s="71"/>
      <c r="Y440" s="71"/>
      <c r="Z440" s="71"/>
    </row>
    <row r="441" spans="1:26" ht="14.25" customHeight="1" x14ac:dyDescent="0.25">
      <c r="A441" s="71"/>
      <c r="B441" s="71"/>
      <c r="C441" s="71"/>
      <c r="D441" s="71"/>
      <c r="E441" s="71"/>
      <c r="F441" s="71"/>
      <c r="G441" s="71"/>
      <c r="H441" s="71"/>
      <c r="I441" s="71"/>
      <c r="J441" s="71"/>
      <c r="K441" s="71"/>
      <c r="L441" s="71"/>
      <c r="M441" s="71"/>
      <c r="N441" s="71"/>
      <c r="O441" s="71"/>
      <c r="P441" s="71"/>
      <c r="Q441" s="71"/>
      <c r="R441" s="71"/>
      <c r="S441" s="71"/>
      <c r="T441" s="71"/>
      <c r="U441" s="71"/>
      <c r="V441" s="71"/>
      <c r="W441" s="113"/>
      <c r="X441" s="71"/>
      <c r="Y441" s="71"/>
      <c r="Z441" s="71"/>
    </row>
    <row r="442" spans="1:26" ht="14.25" customHeight="1" x14ac:dyDescent="0.25">
      <c r="A442" s="71"/>
      <c r="B442" s="71"/>
      <c r="C442" s="71"/>
      <c r="D442" s="71"/>
      <c r="E442" s="71"/>
      <c r="F442" s="71"/>
      <c r="G442" s="71"/>
      <c r="H442" s="71"/>
      <c r="I442" s="71"/>
      <c r="J442" s="71"/>
      <c r="K442" s="71"/>
      <c r="L442" s="71"/>
      <c r="M442" s="71"/>
      <c r="N442" s="71"/>
      <c r="O442" s="71"/>
      <c r="P442" s="71"/>
      <c r="Q442" s="71"/>
      <c r="R442" s="71"/>
      <c r="S442" s="71"/>
      <c r="T442" s="71"/>
      <c r="U442" s="71"/>
      <c r="V442" s="71"/>
      <c r="W442" s="113"/>
      <c r="X442" s="71"/>
      <c r="Y442" s="71"/>
      <c r="Z442" s="71"/>
    </row>
    <row r="443" spans="1:26" ht="14.25" customHeight="1" x14ac:dyDescent="0.25">
      <c r="A443" s="71"/>
      <c r="B443" s="71"/>
      <c r="C443" s="71"/>
      <c r="D443" s="71"/>
      <c r="E443" s="71"/>
      <c r="F443" s="71"/>
      <c r="G443" s="71"/>
      <c r="H443" s="71"/>
      <c r="I443" s="71"/>
      <c r="J443" s="71"/>
      <c r="K443" s="71"/>
      <c r="L443" s="71"/>
      <c r="M443" s="71"/>
      <c r="N443" s="71"/>
      <c r="O443" s="71"/>
      <c r="P443" s="71"/>
      <c r="Q443" s="71"/>
      <c r="R443" s="71"/>
      <c r="S443" s="71"/>
      <c r="T443" s="71"/>
      <c r="U443" s="71"/>
      <c r="V443" s="71"/>
      <c r="W443" s="113"/>
      <c r="X443" s="71"/>
      <c r="Y443" s="71"/>
      <c r="Z443" s="71"/>
    </row>
    <row r="444" spans="1:26" ht="14.25" customHeight="1" x14ac:dyDescent="0.25">
      <c r="A444" s="71"/>
      <c r="B444" s="71"/>
      <c r="C444" s="71"/>
      <c r="D444" s="71"/>
      <c r="E444" s="71"/>
      <c r="F444" s="71"/>
      <c r="G444" s="71"/>
      <c r="H444" s="71"/>
      <c r="I444" s="71"/>
      <c r="J444" s="71"/>
      <c r="K444" s="71"/>
      <c r="L444" s="71"/>
      <c r="M444" s="71"/>
      <c r="N444" s="71"/>
      <c r="O444" s="71"/>
      <c r="P444" s="71"/>
      <c r="Q444" s="71"/>
      <c r="R444" s="71"/>
      <c r="S444" s="71"/>
      <c r="T444" s="71"/>
      <c r="U444" s="71"/>
      <c r="V444" s="71"/>
      <c r="W444" s="113"/>
      <c r="X444" s="71"/>
      <c r="Y444" s="71"/>
      <c r="Z444" s="71"/>
    </row>
    <row r="445" spans="1:26" ht="14.25" customHeight="1" x14ac:dyDescent="0.25">
      <c r="A445" s="71"/>
      <c r="B445" s="71"/>
      <c r="C445" s="71"/>
      <c r="D445" s="71"/>
      <c r="E445" s="71"/>
      <c r="F445" s="71"/>
      <c r="G445" s="71"/>
      <c r="H445" s="71"/>
      <c r="I445" s="71"/>
      <c r="J445" s="71"/>
      <c r="K445" s="71"/>
      <c r="L445" s="71"/>
      <c r="M445" s="71"/>
      <c r="N445" s="71"/>
      <c r="O445" s="71"/>
      <c r="P445" s="71"/>
      <c r="Q445" s="71"/>
      <c r="R445" s="71"/>
      <c r="S445" s="71"/>
      <c r="T445" s="71"/>
      <c r="U445" s="71"/>
      <c r="V445" s="71"/>
      <c r="W445" s="113"/>
      <c r="X445" s="71"/>
      <c r="Y445" s="71"/>
      <c r="Z445" s="71"/>
    </row>
    <row r="446" spans="1:26" ht="14.25" customHeight="1" x14ac:dyDescent="0.25">
      <c r="A446" s="71"/>
      <c r="B446" s="71"/>
      <c r="C446" s="71"/>
      <c r="D446" s="71"/>
      <c r="E446" s="71"/>
      <c r="F446" s="71"/>
      <c r="G446" s="71"/>
      <c r="H446" s="71"/>
      <c r="I446" s="71"/>
      <c r="J446" s="71"/>
      <c r="K446" s="71"/>
      <c r="L446" s="71"/>
      <c r="M446" s="71"/>
      <c r="N446" s="71"/>
      <c r="O446" s="71"/>
      <c r="P446" s="71"/>
      <c r="Q446" s="71"/>
      <c r="R446" s="71"/>
      <c r="S446" s="71"/>
      <c r="T446" s="71"/>
      <c r="U446" s="71"/>
      <c r="V446" s="71"/>
      <c r="W446" s="113"/>
      <c r="X446" s="71"/>
      <c r="Y446" s="71"/>
      <c r="Z446" s="71"/>
    </row>
    <row r="447" spans="1:26" ht="14.25" customHeight="1" x14ac:dyDescent="0.25">
      <c r="A447" s="71"/>
      <c r="B447" s="71"/>
      <c r="C447" s="71"/>
      <c r="D447" s="71"/>
      <c r="E447" s="71"/>
      <c r="F447" s="71"/>
      <c r="G447" s="71"/>
      <c r="H447" s="71"/>
      <c r="I447" s="71"/>
      <c r="J447" s="71"/>
      <c r="K447" s="71"/>
      <c r="L447" s="71"/>
      <c r="M447" s="71"/>
      <c r="N447" s="71"/>
      <c r="O447" s="71"/>
      <c r="P447" s="71"/>
      <c r="Q447" s="71"/>
      <c r="R447" s="71"/>
      <c r="S447" s="71"/>
      <c r="T447" s="71"/>
      <c r="U447" s="71"/>
      <c r="V447" s="71"/>
      <c r="W447" s="113"/>
      <c r="X447" s="71"/>
      <c r="Y447" s="71"/>
      <c r="Z447" s="71"/>
    </row>
    <row r="448" spans="1:26" ht="14.25" customHeight="1" x14ac:dyDescent="0.25">
      <c r="A448" s="71"/>
      <c r="B448" s="71"/>
      <c r="C448" s="71"/>
      <c r="D448" s="71"/>
      <c r="E448" s="71"/>
      <c r="F448" s="71"/>
      <c r="G448" s="71"/>
      <c r="H448" s="71"/>
      <c r="I448" s="71"/>
      <c r="J448" s="71"/>
      <c r="K448" s="71"/>
      <c r="L448" s="71"/>
      <c r="M448" s="71"/>
      <c r="N448" s="71"/>
      <c r="O448" s="71"/>
      <c r="P448" s="71"/>
      <c r="Q448" s="71"/>
      <c r="R448" s="71"/>
      <c r="S448" s="71"/>
      <c r="T448" s="71"/>
      <c r="U448" s="71"/>
      <c r="V448" s="71"/>
      <c r="W448" s="113"/>
      <c r="X448" s="71"/>
      <c r="Y448" s="71"/>
      <c r="Z448" s="71"/>
    </row>
    <row r="449" spans="1:26" ht="14.25" customHeight="1" x14ac:dyDescent="0.25">
      <c r="A449" s="71"/>
      <c r="B449" s="71"/>
      <c r="C449" s="71"/>
      <c r="D449" s="71"/>
      <c r="E449" s="71"/>
      <c r="F449" s="71"/>
      <c r="G449" s="71"/>
      <c r="H449" s="71"/>
      <c r="I449" s="71"/>
      <c r="J449" s="71"/>
      <c r="K449" s="71"/>
      <c r="L449" s="71"/>
      <c r="M449" s="71"/>
      <c r="N449" s="71"/>
      <c r="O449" s="71"/>
      <c r="P449" s="71"/>
      <c r="Q449" s="71"/>
      <c r="R449" s="71"/>
      <c r="S449" s="71"/>
      <c r="T449" s="71"/>
      <c r="U449" s="71"/>
      <c r="V449" s="71"/>
      <c r="W449" s="113"/>
      <c r="X449" s="71"/>
      <c r="Y449" s="71"/>
      <c r="Z449" s="71"/>
    </row>
    <row r="450" spans="1:26" ht="14.25" customHeight="1" x14ac:dyDescent="0.25">
      <c r="A450" s="71"/>
      <c r="B450" s="71"/>
      <c r="C450" s="71"/>
      <c r="D450" s="71"/>
      <c r="E450" s="71"/>
      <c r="F450" s="71"/>
      <c r="G450" s="71"/>
      <c r="H450" s="71"/>
      <c r="I450" s="71"/>
      <c r="J450" s="71"/>
      <c r="K450" s="71"/>
      <c r="L450" s="71"/>
      <c r="M450" s="71"/>
      <c r="N450" s="71"/>
      <c r="O450" s="71"/>
      <c r="P450" s="71"/>
      <c r="Q450" s="71"/>
      <c r="R450" s="71"/>
      <c r="S450" s="71"/>
      <c r="T450" s="71"/>
      <c r="U450" s="71"/>
      <c r="V450" s="71"/>
      <c r="W450" s="113"/>
      <c r="X450" s="71"/>
      <c r="Y450" s="71"/>
      <c r="Z450" s="71"/>
    </row>
    <row r="451" spans="1:26" ht="14.25" customHeight="1" x14ac:dyDescent="0.25">
      <c r="A451" s="71"/>
      <c r="B451" s="71"/>
      <c r="C451" s="71"/>
      <c r="D451" s="71"/>
      <c r="E451" s="71"/>
      <c r="F451" s="71"/>
      <c r="G451" s="71"/>
      <c r="H451" s="71"/>
      <c r="I451" s="71"/>
      <c r="J451" s="71"/>
      <c r="K451" s="71"/>
      <c r="L451" s="71"/>
      <c r="M451" s="71"/>
      <c r="N451" s="71"/>
      <c r="O451" s="71"/>
      <c r="P451" s="71"/>
      <c r="Q451" s="71"/>
      <c r="R451" s="71"/>
      <c r="S451" s="71"/>
      <c r="T451" s="71"/>
      <c r="U451" s="71"/>
      <c r="V451" s="71"/>
      <c r="W451" s="113"/>
      <c r="X451" s="71"/>
      <c r="Y451" s="71"/>
      <c r="Z451" s="71"/>
    </row>
    <row r="452" spans="1:26" ht="14.25" customHeight="1" x14ac:dyDescent="0.25">
      <c r="A452" s="71"/>
      <c r="B452" s="71"/>
      <c r="C452" s="71"/>
      <c r="D452" s="71"/>
      <c r="E452" s="71"/>
      <c r="F452" s="71"/>
      <c r="G452" s="71"/>
      <c r="H452" s="71"/>
      <c r="I452" s="71"/>
      <c r="J452" s="71"/>
      <c r="K452" s="71"/>
      <c r="L452" s="71"/>
      <c r="M452" s="71"/>
      <c r="N452" s="71"/>
      <c r="O452" s="71"/>
      <c r="P452" s="71"/>
      <c r="Q452" s="71"/>
      <c r="R452" s="71"/>
      <c r="S452" s="71"/>
      <c r="T452" s="71"/>
      <c r="U452" s="71"/>
      <c r="V452" s="71"/>
      <c r="W452" s="113"/>
      <c r="X452" s="71"/>
      <c r="Y452" s="71"/>
      <c r="Z452" s="71"/>
    </row>
    <row r="453" spans="1:26" ht="14.25" customHeight="1" x14ac:dyDescent="0.25">
      <c r="A453" s="71"/>
      <c r="B453" s="71"/>
      <c r="C453" s="71"/>
      <c r="D453" s="71"/>
      <c r="E453" s="71"/>
      <c r="F453" s="71"/>
      <c r="G453" s="71"/>
      <c r="H453" s="71"/>
      <c r="I453" s="71"/>
      <c r="J453" s="71"/>
      <c r="K453" s="71"/>
      <c r="L453" s="71"/>
      <c r="M453" s="71"/>
      <c r="N453" s="71"/>
      <c r="O453" s="71"/>
      <c r="P453" s="71"/>
      <c r="Q453" s="71"/>
      <c r="R453" s="71"/>
      <c r="S453" s="71"/>
      <c r="T453" s="71"/>
      <c r="U453" s="71"/>
      <c r="V453" s="71"/>
      <c r="W453" s="113"/>
      <c r="X453" s="71"/>
      <c r="Y453" s="71"/>
      <c r="Z453" s="71"/>
    </row>
    <row r="454" spans="1:26" ht="14.25" customHeight="1" x14ac:dyDescent="0.25">
      <c r="A454" s="71"/>
      <c r="B454" s="71"/>
      <c r="C454" s="71"/>
      <c r="D454" s="71"/>
      <c r="E454" s="71"/>
      <c r="F454" s="71"/>
      <c r="G454" s="71"/>
      <c r="H454" s="71"/>
      <c r="I454" s="71"/>
      <c r="J454" s="71"/>
      <c r="K454" s="71"/>
      <c r="L454" s="71"/>
      <c r="M454" s="71"/>
      <c r="N454" s="71"/>
      <c r="O454" s="71"/>
      <c r="P454" s="71"/>
      <c r="Q454" s="71"/>
      <c r="R454" s="71"/>
      <c r="S454" s="71"/>
      <c r="T454" s="71"/>
      <c r="U454" s="71"/>
      <c r="V454" s="71"/>
      <c r="W454" s="113"/>
      <c r="X454" s="71"/>
      <c r="Y454" s="71"/>
      <c r="Z454" s="71"/>
    </row>
    <row r="455" spans="1:26" ht="14.25" customHeight="1" x14ac:dyDescent="0.25">
      <c r="A455" s="71"/>
      <c r="B455" s="71"/>
      <c r="C455" s="71"/>
      <c r="D455" s="71"/>
      <c r="E455" s="71"/>
      <c r="F455" s="71"/>
      <c r="G455" s="71"/>
      <c r="H455" s="71"/>
      <c r="I455" s="71"/>
      <c r="J455" s="71"/>
      <c r="K455" s="71"/>
      <c r="L455" s="71"/>
      <c r="M455" s="71"/>
      <c r="N455" s="71"/>
      <c r="O455" s="71"/>
      <c r="P455" s="71"/>
      <c r="Q455" s="71"/>
      <c r="R455" s="71"/>
      <c r="S455" s="71"/>
      <c r="T455" s="71"/>
      <c r="U455" s="71"/>
      <c r="V455" s="71"/>
      <c r="W455" s="113"/>
      <c r="X455" s="71"/>
      <c r="Y455" s="71"/>
      <c r="Z455" s="71"/>
    </row>
    <row r="456" spans="1:26" ht="14.25" customHeight="1" x14ac:dyDescent="0.25">
      <c r="A456" s="71"/>
      <c r="B456" s="71"/>
      <c r="C456" s="71"/>
      <c r="D456" s="71"/>
      <c r="E456" s="71"/>
      <c r="F456" s="71"/>
      <c r="G456" s="71"/>
      <c r="H456" s="71"/>
      <c r="I456" s="71"/>
      <c r="J456" s="71"/>
      <c r="K456" s="71"/>
      <c r="L456" s="71"/>
      <c r="M456" s="71"/>
      <c r="N456" s="71"/>
      <c r="O456" s="71"/>
      <c r="P456" s="71"/>
      <c r="Q456" s="71"/>
      <c r="R456" s="71"/>
      <c r="S456" s="71"/>
      <c r="T456" s="71"/>
      <c r="U456" s="71"/>
      <c r="V456" s="71"/>
      <c r="W456" s="113"/>
      <c r="X456" s="71"/>
      <c r="Y456" s="71"/>
      <c r="Z456" s="71"/>
    </row>
    <row r="457" spans="1:26" ht="14.25" customHeight="1" x14ac:dyDescent="0.25">
      <c r="A457" s="71"/>
      <c r="B457" s="71"/>
      <c r="C457" s="71"/>
      <c r="D457" s="71"/>
      <c r="E457" s="71"/>
      <c r="F457" s="71"/>
      <c r="G457" s="71"/>
      <c r="H457" s="71"/>
      <c r="I457" s="71"/>
      <c r="J457" s="71"/>
      <c r="K457" s="71"/>
      <c r="L457" s="71"/>
      <c r="M457" s="71"/>
      <c r="N457" s="71"/>
      <c r="O457" s="71"/>
      <c r="P457" s="71"/>
      <c r="Q457" s="71"/>
      <c r="R457" s="71"/>
      <c r="S457" s="71"/>
      <c r="T457" s="71"/>
      <c r="U457" s="71"/>
      <c r="V457" s="71"/>
      <c r="W457" s="113"/>
      <c r="X457" s="71"/>
      <c r="Y457" s="71"/>
      <c r="Z457" s="71"/>
    </row>
    <row r="458" spans="1:26" ht="14.25" customHeight="1" x14ac:dyDescent="0.25">
      <c r="A458" s="71"/>
      <c r="B458" s="71"/>
      <c r="C458" s="71"/>
      <c r="D458" s="71"/>
      <c r="E458" s="71"/>
      <c r="F458" s="71"/>
      <c r="G458" s="71"/>
      <c r="H458" s="71"/>
      <c r="I458" s="71"/>
      <c r="J458" s="71"/>
      <c r="K458" s="71"/>
      <c r="L458" s="71"/>
      <c r="M458" s="71"/>
      <c r="N458" s="71"/>
      <c r="O458" s="71"/>
      <c r="P458" s="71"/>
      <c r="Q458" s="71"/>
      <c r="R458" s="71"/>
      <c r="S458" s="71"/>
      <c r="T458" s="71"/>
      <c r="U458" s="71"/>
      <c r="V458" s="71"/>
      <c r="W458" s="113"/>
      <c r="X458" s="71"/>
      <c r="Y458" s="71"/>
      <c r="Z458" s="71"/>
    </row>
    <row r="459" spans="1:26" ht="14.25" customHeight="1" x14ac:dyDescent="0.25">
      <c r="A459" s="71"/>
      <c r="B459" s="71"/>
      <c r="C459" s="71"/>
      <c r="D459" s="71"/>
      <c r="E459" s="71"/>
      <c r="F459" s="71"/>
      <c r="G459" s="71"/>
      <c r="H459" s="71"/>
      <c r="I459" s="71"/>
      <c r="J459" s="71"/>
      <c r="K459" s="71"/>
      <c r="L459" s="71"/>
      <c r="M459" s="71"/>
      <c r="N459" s="71"/>
      <c r="O459" s="71"/>
      <c r="P459" s="71"/>
      <c r="Q459" s="71"/>
      <c r="R459" s="71"/>
      <c r="S459" s="71"/>
      <c r="T459" s="71"/>
      <c r="U459" s="71"/>
      <c r="V459" s="71"/>
      <c r="W459" s="113"/>
      <c r="X459" s="71"/>
      <c r="Y459" s="71"/>
      <c r="Z459" s="71"/>
    </row>
    <row r="460" spans="1:26" ht="14.25" customHeight="1" x14ac:dyDescent="0.25">
      <c r="A460" s="71"/>
      <c r="B460" s="71"/>
      <c r="C460" s="71"/>
      <c r="D460" s="71"/>
      <c r="E460" s="71"/>
      <c r="F460" s="71"/>
      <c r="G460" s="71"/>
      <c r="H460" s="71"/>
      <c r="I460" s="71"/>
      <c r="J460" s="71"/>
      <c r="K460" s="71"/>
      <c r="L460" s="71"/>
      <c r="M460" s="71"/>
      <c r="N460" s="71"/>
      <c r="O460" s="71"/>
      <c r="P460" s="71"/>
      <c r="Q460" s="71"/>
      <c r="R460" s="71"/>
      <c r="S460" s="71"/>
      <c r="T460" s="71"/>
      <c r="U460" s="71"/>
      <c r="V460" s="71"/>
      <c r="W460" s="113"/>
      <c r="X460" s="71"/>
      <c r="Y460" s="71"/>
      <c r="Z460" s="71"/>
    </row>
    <row r="461" spans="1:26" ht="14.25" customHeight="1" x14ac:dyDescent="0.25">
      <c r="A461" s="71"/>
      <c r="B461" s="71"/>
      <c r="C461" s="71"/>
      <c r="D461" s="71"/>
      <c r="E461" s="71"/>
      <c r="F461" s="71"/>
      <c r="G461" s="71"/>
      <c r="H461" s="71"/>
      <c r="I461" s="71"/>
      <c r="J461" s="71"/>
      <c r="K461" s="71"/>
      <c r="L461" s="71"/>
      <c r="M461" s="71"/>
      <c r="N461" s="71"/>
      <c r="O461" s="71"/>
      <c r="P461" s="71"/>
      <c r="Q461" s="71"/>
      <c r="R461" s="71"/>
      <c r="S461" s="71"/>
      <c r="T461" s="71"/>
      <c r="U461" s="71"/>
      <c r="V461" s="71"/>
      <c r="W461" s="113"/>
      <c r="X461" s="71"/>
      <c r="Y461" s="71"/>
      <c r="Z461" s="71"/>
    </row>
    <row r="462" spans="1:26" ht="14.25" customHeight="1" x14ac:dyDescent="0.25">
      <c r="A462" s="71"/>
      <c r="B462" s="71"/>
      <c r="C462" s="71"/>
      <c r="D462" s="71"/>
      <c r="E462" s="71"/>
      <c r="F462" s="71"/>
      <c r="G462" s="71"/>
      <c r="H462" s="71"/>
      <c r="I462" s="71"/>
      <c r="J462" s="71"/>
      <c r="K462" s="71"/>
      <c r="L462" s="71"/>
      <c r="M462" s="71"/>
      <c r="N462" s="71"/>
      <c r="O462" s="71"/>
      <c r="P462" s="71"/>
      <c r="Q462" s="71"/>
      <c r="R462" s="71"/>
      <c r="S462" s="71"/>
      <c r="T462" s="71"/>
      <c r="U462" s="71"/>
      <c r="V462" s="71"/>
      <c r="W462" s="113"/>
      <c r="X462" s="71"/>
      <c r="Y462" s="71"/>
      <c r="Z462" s="71"/>
    </row>
    <row r="463" spans="1:26" ht="14.25" customHeight="1" x14ac:dyDescent="0.25">
      <c r="A463" s="71"/>
      <c r="B463" s="71"/>
      <c r="C463" s="71"/>
      <c r="D463" s="71"/>
      <c r="E463" s="71"/>
      <c r="F463" s="71"/>
      <c r="G463" s="71"/>
      <c r="H463" s="71"/>
      <c r="I463" s="71"/>
      <c r="J463" s="71"/>
      <c r="K463" s="71"/>
      <c r="L463" s="71"/>
      <c r="M463" s="71"/>
      <c r="N463" s="71"/>
      <c r="O463" s="71"/>
      <c r="P463" s="71"/>
      <c r="Q463" s="71"/>
      <c r="R463" s="71"/>
      <c r="S463" s="71"/>
      <c r="T463" s="71"/>
      <c r="U463" s="71"/>
      <c r="V463" s="71"/>
      <c r="W463" s="113"/>
      <c r="X463" s="71"/>
      <c r="Y463" s="71"/>
      <c r="Z463" s="71"/>
    </row>
    <row r="464" spans="1:26" ht="14.25" customHeight="1" x14ac:dyDescent="0.25">
      <c r="A464" s="71"/>
      <c r="B464" s="71"/>
      <c r="C464" s="71"/>
      <c r="D464" s="71"/>
      <c r="E464" s="71"/>
      <c r="F464" s="71"/>
      <c r="G464" s="71"/>
      <c r="H464" s="71"/>
      <c r="I464" s="71"/>
      <c r="J464" s="71"/>
      <c r="K464" s="71"/>
      <c r="L464" s="71"/>
      <c r="M464" s="71"/>
      <c r="N464" s="71"/>
      <c r="O464" s="71"/>
      <c r="P464" s="71"/>
      <c r="Q464" s="71"/>
      <c r="R464" s="71"/>
      <c r="S464" s="71"/>
      <c r="T464" s="71"/>
      <c r="U464" s="71"/>
      <c r="V464" s="71"/>
      <c r="W464" s="113"/>
      <c r="X464" s="71"/>
      <c r="Y464" s="71"/>
      <c r="Z464" s="71"/>
    </row>
    <row r="465" spans="1:26" ht="14.25" customHeight="1" x14ac:dyDescent="0.25">
      <c r="A465" s="71"/>
      <c r="B465" s="71"/>
      <c r="C465" s="71"/>
      <c r="D465" s="71"/>
      <c r="E465" s="71"/>
      <c r="F465" s="71"/>
      <c r="G465" s="71"/>
      <c r="H465" s="71"/>
      <c r="I465" s="71"/>
      <c r="J465" s="71"/>
      <c r="K465" s="71"/>
      <c r="L465" s="71"/>
      <c r="M465" s="71"/>
      <c r="N465" s="71"/>
      <c r="O465" s="71"/>
      <c r="P465" s="71"/>
      <c r="Q465" s="71"/>
      <c r="R465" s="71"/>
      <c r="S465" s="71"/>
      <c r="T465" s="71"/>
      <c r="U465" s="71"/>
      <c r="V465" s="71"/>
      <c r="W465" s="113"/>
      <c r="X465" s="71"/>
      <c r="Y465" s="71"/>
      <c r="Z465" s="71"/>
    </row>
    <row r="466" spans="1:26" ht="14.25" customHeight="1" x14ac:dyDescent="0.25">
      <c r="A466" s="71"/>
      <c r="B466" s="71"/>
      <c r="C466" s="71"/>
      <c r="D466" s="71"/>
      <c r="E466" s="71"/>
      <c r="F466" s="71"/>
      <c r="G466" s="71"/>
      <c r="H466" s="71"/>
      <c r="I466" s="71"/>
      <c r="J466" s="71"/>
      <c r="K466" s="71"/>
      <c r="L466" s="71"/>
      <c r="M466" s="71"/>
      <c r="N466" s="71"/>
      <c r="O466" s="71"/>
      <c r="P466" s="71"/>
      <c r="Q466" s="71"/>
      <c r="R466" s="71"/>
      <c r="S466" s="71"/>
      <c r="T466" s="71"/>
      <c r="U466" s="71"/>
      <c r="V466" s="71"/>
      <c r="W466" s="113"/>
      <c r="X466" s="71"/>
      <c r="Y466" s="71"/>
      <c r="Z466" s="71"/>
    </row>
    <row r="467" spans="1:26" ht="14.25" customHeight="1" x14ac:dyDescent="0.25">
      <c r="A467" s="71"/>
      <c r="B467" s="71"/>
      <c r="C467" s="71"/>
      <c r="D467" s="71"/>
      <c r="E467" s="71"/>
      <c r="F467" s="71"/>
      <c r="G467" s="71"/>
      <c r="H467" s="71"/>
      <c r="I467" s="71"/>
      <c r="J467" s="71"/>
      <c r="K467" s="71"/>
      <c r="L467" s="71"/>
      <c r="M467" s="71"/>
      <c r="N467" s="71"/>
      <c r="O467" s="71"/>
      <c r="P467" s="71"/>
      <c r="Q467" s="71"/>
      <c r="R467" s="71"/>
      <c r="S467" s="71"/>
      <c r="T467" s="71"/>
      <c r="U467" s="71"/>
      <c r="V467" s="71"/>
      <c r="W467" s="113"/>
      <c r="X467" s="71"/>
      <c r="Y467" s="71"/>
      <c r="Z467" s="71"/>
    </row>
    <row r="468" spans="1:26" ht="14.25" customHeight="1" x14ac:dyDescent="0.25">
      <c r="A468" s="71"/>
      <c r="B468" s="71"/>
      <c r="C468" s="71"/>
      <c r="D468" s="71"/>
      <c r="E468" s="71"/>
      <c r="F468" s="71"/>
      <c r="G468" s="71"/>
      <c r="H468" s="71"/>
      <c r="I468" s="71"/>
      <c r="J468" s="71"/>
      <c r="K468" s="71"/>
      <c r="L468" s="71"/>
      <c r="M468" s="71"/>
      <c r="N468" s="71"/>
      <c r="O468" s="71"/>
      <c r="P468" s="71"/>
      <c r="Q468" s="71"/>
      <c r="R468" s="71"/>
      <c r="S468" s="71"/>
      <c r="T468" s="71"/>
      <c r="U468" s="71"/>
      <c r="V468" s="71"/>
      <c r="W468" s="113"/>
      <c r="X468" s="71"/>
      <c r="Y468" s="71"/>
      <c r="Z468" s="71"/>
    </row>
    <row r="469" spans="1:26" ht="14.25" customHeight="1" x14ac:dyDescent="0.25">
      <c r="A469" s="71"/>
      <c r="B469" s="71"/>
      <c r="C469" s="71"/>
      <c r="D469" s="71"/>
      <c r="E469" s="71"/>
      <c r="F469" s="71"/>
      <c r="G469" s="71"/>
      <c r="H469" s="71"/>
      <c r="I469" s="71"/>
      <c r="J469" s="71"/>
      <c r="K469" s="71"/>
      <c r="L469" s="71"/>
      <c r="M469" s="71"/>
      <c r="N469" s="71"/>
      <c r="O469" s="71"/>
      <c r="P469" s="71"/>
      <c r="Q469" s="71"/>
      <c r="R469" s="71"/>
      <c r="S469" s="71"/>
      <c r="T469" s="71"/>
      <c r="U469" s="71"/>
      <c r="V469" s="71"/>
      <c r="W469" s="113"/>
      <c r="X469" s="71"/>
      <c r="Y469" s="71"/>
      <c r="Z469" s="71"/>
    </row>
    <row r="470" spans="1:26" ht="14.25" customHeight="1" x14ac:dyDescent="0.25">
      <c r="A470" s="71"/>
      <c r="B470" s="71"/>
      <c r="C470" s="71"/>
      <c r="D470" s="71"/>
      <c r="E470" s="71"/>
      <c r="F470" s="71"/>
      <c r="G470" s="71"/>
      <c r="H470" s="71"/>
      <c r="I470" s="71"/>
      <c r="J470" s="71"/>
      <c r="K470" s="71"/>
      <c r="L470" s="71"/>
      <c r="M470" s="71"/>
      <c r="N470" s="71"/>
      <c r="O470" s="71"/>
      <c r="P470" s="71"/>
      <c r="Q470" s="71"/>
      <c r="R470" s="71"/>
      <c r="S470" s="71"/>
      <c r="T470" s="71"/>
      <c r="U470" s="71"/>
      <c r="V470" s="71"/>
      <c r="W470" s="113"/>
      <c r="X470" s="71"/>
      <c r="Y470" s="71"/>
      <c r="Z470" s="71"/>
    </row>
    <row r="471" spans="1:26" ht="14.25" customHeight="1" x14ac:dyDescent="0.25">
      <c r="A471" s="71"/>
      <c r="B471" s="71"/>
      <c r="C471" s="71"/>
      <c r="D471" s="71"/>
      <c r="E471" s="71"/>
      <c r="F471" s="71"/>
      <c r="G471" s="71"/>
      <c r="H471" s="71"/>
      <c r="I471" s="71"/>
      <c r="J471" s="71"/>
      <c r="K471" s="71"/>
      <c r="L471" s="71"/>
      <c r="M471" s="71"/>
      <c r="N471" s="71"/>
      <c r="O471" s="71"/>
      <c r="P471" s="71"/>
      <c r="Q471" s="71"/>
      <c r="R471" s="71"/>
      <c r="S471" s="71"/>
      <c r="T471" s="71"/>
      <c r="U471" s="71"/>
      <c r="V471" s="71"/>
      <c r="W471" s="113"/>
      <c r="X471" s="71"/>
      <c r="Y471" s="71"/>
      <c r="Z471" s="71"/>
    </row>
    <row r="472" spans="1:26" ht="14.25" customHeight="1" x14ac:dyDescent="0.25">
      <c r="A472" s="71"/>
      <c r="B472" s="71"/>
      <c r="C472" s="71"/>
      <c r="D472" s="71"/>
      <c r="E472" s="71"/>
      <c r="F472" s="71"/>
      <c r="G472" s="71"/>
      <c r="H472" s="71"/>
      <c r="I472" s="71"/>
      <c r="J472" s="71"/>
      <c r="K472" s="71"/>
      <c r="L472" s="71"/>
      <c r="M472" s="71"/>
      <c r="N472" s="71"/>
      <c r="O472" s="71"/>
      <c r="P472" s="71"/>
      <c r="Q472" s="71"/>
      <c r="R472" s="71"/>
      <c r="S472" s="71"/>
      <c r="T472" s="71"/>
      <c r="U472" s="71"/>
      <c r="V472" s="71"/>
      <c r="W472" s="113"/>
      <c r="X472" s="71"/>
      <c r="Y472" s="71"/>
      <c r="Z472" s="71"/>
    </row>
    <row r="473" spans="1:26" ht="14.25" customHeight="1" x14ac:dyDescent="0.25">
      <c r="A473" s="71"/>
      <c r="B473" s="71"/>
      <c r="C473" s="71"/>
      <c r="D473" s="71"/>
      <c r="E473" s="71"/>
      <c r="F473" s="71"/>
      <c r="G473" s="71"/>
      <c r="H473" s="71"/>
      <c r="I473" s="71"/>
      <c r="J473" s="71"/>
      <c r="K473" s="71"/>
      <c r="L473" s="71"/>
      <c r="M473" s="71"/>
      <c r="N473" s="71"/>
      <c r="O473" s="71"/>
      <c r="P473" s="71"/>
      <c r="Q473" s="71"/>
      <c r="R473" s="71"/>
      <c r="S473" s="71"/>
      <c r="T473" s="71"/>
      <c r="U473" s="71"/>
      <c r="V473" s="71"/>
      <c r="W473" s="113"/>
      <c r="X473" s="71"/>
      <c r="Y473" s="71"/>
      <c r="Z473" s="71"/>
    </row>
    <row r="474" spans="1:26" ht="14.25" customHeight="1" x14ac:dyDescent="0.25">
      <c r="A474" s="71"/>
      <c r="B474" s="71"/>
      <c r="C474" s="71"/>
      <c r="D474" s="71"/>
      <c r="E474" s="71"/>
      <c r="F474" s="71"/>
      <c r="G474" s="71"/>
      <c r="H474" s="71"/>
      <c r="I474" s="71"/>
      <c r="J474" s="71"/>
      <c r="K474" s="71"/>
      <c r="L474" s="71"/>
      <c r="M474" s="71"/>
      <c r="N474" s="71"/>
      <c r="O474" s="71"/>
      <c r="P474" s="71"/>
      <c r="Q474" s="71"/>
      <c r="R474" s="71"/>
      <c r="S474" s="71"/>
      <c r="T474" s="71"/>
      <c r="U474" s="71"/>
      <c r="V474" s="71"/>
      <c r="W474" s="113"/>
      <c r="X474" s="71"/>
      <c r="Y474" s="71"/>
      <c r="Z474" s="71"/>
    </row>
    <row r="475" spans="1:26" ht="14.25" customHeight="1" x14ac:dyDescent="0.25">
      <c r="A475" s="71"/>
      <c r="B475" s="71"/>
      <c r="C475" s="71"/>
      <c r="D475" s="71"/>
      <c r="E475" s="71"/>
      <c r="F475" s="71"/>
      <c r="G475" s="71"/>
      <c r="H475" s="71"/>
      <c r="I475" s="71"/>
      <c r="J475" s="71"/>
      <c r="K475" s="71"/>
      <c r="L475" s="71"/>
      <c r="M475" s="71"/>
      <c r="N475" s="71"/>
      <c r="O475" s="71"/>
      <c r="P475" s="71"/>
      <c r="Q475" s="71"/>
      <c r="R475" s="71"/>
      <c r="S475" s="71"/>
      <c r="T475" s="71"/>
      <c r="U475" s="71"/>
      <c r="V475" s="71"/>
      <c r="W475" s="113"/>
      <c r="X475" s="71"/>
      <c r="Y475" s="71"/>
      <c r="Z475" s="71"/>
    </row>
    <row r="476" spans="1:26" ht="14.25" customHeight="1" x14ac:dyDescent="0.25">
      <c r="A476" s="71"/>
      <c r="B476" s="71"/>
      <c r="C476" s="71"/>
      <c r="D476" s="71"/>
      <c r="E476" s="71"/>
      <c r="F476" s="71"/>
      <c r="G476" s="71"/>
      <c r="H476" s="71"/>
      <c r="I476" s="71"/>
      <c r="J476" s="71"/>
      <c r="K476" s="71"/>
      <c r="L476" s="71"/>
      <c r="M476" s="71"/>
      <c r="N476" s="71"/>
      <c r="O476" s="71"/>
      <c r="P476" s="71"/>
      <c r="Q476" s="71"/>
      <c r="R476" s="71"/>
      <c r="S476" s="71"/>
      <c r="T476" s="71"/>
      <c r="U476" s="71"/>
      <c r="V476" s="71"/>
      <c r="W476" s="113"/>
      <c r="X476" s="71"/>
      <c r="Y476" s="71"/>
      <c r="Z476" s="71"/>
    </row>
    <row r="477" spans="1:26" ht="14.25" customHeight="1" x14ac:dyDescent="0.25">
      <c r="A477" s="71"/>
      <c r="B477" s="71"/>
      <c r="C477" s="71"/>
      <c r="D477" s="71"/>
      <c r="E477" s="71"/>
      <c r="F477" s="71"/>
      <c r="G477" s="71"/>
      <c r="H477" s="71"/>
      <c r="I477" s="71"/>
      <c r="J477" s="71"/>
      <c r="K477" s="71"/>
      <c r="L477" s="71"/>
      <c r="M477" s="71"/>
      <c r="N477" s="71"/>
      <c r="O477" s="71"/>
      <c r="P477" s="71"/>
      <c r="Q477" s="71"/>
      <c r="R477" s="71"/>
      <c r="S477" s="71"/>
      <c r="T477" s="71"/>
      <c r="U477" s="71"/>
      <c r="V477" s="71"/>
      <c r="W477" s="113"/>
      <c r="X477" s="71"/>
      <c r="Y477" s="71"/>
      <c r="Z477" s="71"/>
    </row>
    <row r="478" spans="1:26" ht="14.25" customHeight="1" x14ac:dyDescent="0.25">
      <c r="A478" s="71"/>
      <c r="B478" s="71"/>
      <c r="C478" s="71"/>
      <c r="D478" s="71"/>
      <c r="E478" s="71"/>
      <c r="F478" s="71"/>
      <c r="G478" s="71"/>
      <c r="H478" s="71"/>
      <c r="I478" s="71"/>
      <c r="J478" s="71"/>
      <c r="K478" s="71"/>
      <c r="L478" s="71"/>
      <c r="M478" s="71"/>
      <c r="N478" s="71"/>
      <c r="O478" s="71"/>
      <c r="P478" s="71"/>
      <c r="Q478" s="71"/>
      <c r="R478" s="71"/>
      <c r="S478" s="71"/>
      <c r="T478" s="71"/>
      <c r="U478" s="71"/>
      <c r="V478" s="71"/>
      <c r="W478" s="113"/>
      <c r="X478" s="71"/>
      <c r="Y478" s="71"/>
      <c r="Z478" s="71"/>
    </row>
    <row r="479" spans="1:26" ht="14.25" customHeight="1" x14ac:dyDescent="0.25">
      <c r="A479" s="71"/>
      <c r="B479" s="71"/>
      <c r="C479" s="71"/>
      <c r="D479" s="71"/>
      <c r="E479" s="71"/>
      <c r="F479" s="71"/>
      <c r="G479" s="71"/>
      <c r="H479" s="71"/>
      <c r="I479" s="71"/>
      <c r="J479" s="71"/>
      <c r="K479" s="71"/>
      <c r="L479" s="71"/>
      <c r="M479" s="71"/>
      <c r="N479" s="71"/>
      <c r="O479" s="71"/>
      <c r="P479" s="71"/>
      <c r="Q479" s="71"/>
      <c r="R479" s="71"/>
      <c r="S479" s="71"/>
      <c r="T479" s="71"/>
      <c r="U479" s="71"/>
      <c r="V479" s="71"/>
      <c r="W479" s="113"/>
      <c r="X479" s="71"/>
      <c r="Y479" s="71"/>
      <c r="Z479" s="71"/>
    </row>
    <row r="480" spans="1:26" ht="14.25" customHeight="1" x14ac:dyDescent="0.25">
      <c r="A480" s="71"/>
      <c r="B480" s="71"/>
      <c r="C480" s="71"/>
      <c r="D480" s="71"/>
      <c r="E480" s="71"/>
      <c r="F480" s="71"/>
      <c r="G480" s="71"/>
      <c r="H480" s="71"/>
      <c r="I480" s="71"/>
      <c r="J480" s="71"/>
      <c r="K480" s="71"/>
      <c r="L480" s="71"/>
      <c r="M480" s="71"/>
      <c r="N480" s="71"/>
      <c r="O480" s="71"/>
      <c r="P480" s="71"/>
      <c r="Q480" s="71"/>
      <c r="R480" s="71"/>
      <c r="S480" s="71"/>
      <c r="T480" s="71"/>
      <c r="U480" s="71"/>
      <c r="V480" s="71"/>
      <c r="W480" s="113"/>
      <c r="X480" s="71"/>
      <c r="Y480" s="71"/>
      <c r="Z480" s="71"/>
    </row>
    <row r="481" spans="1:26" ht="14.25" customHeight="1" x14ac:dyDescent="0.25">
      <c r="A481" s="71"/>
      <c r="B481" s="71"/>
      <c r="C481" s="71"/>
      <c r="D481" s="71"/>
      <c r="E481" s="71"/>
      <c r="F481" s="71"/>
      <c r="G481" s="71"/>
      <c r="H481" s="71"/>
      <c r="I481" s="71"/>
      <c r="J481" s="71"/>
      <c r="K481" s="71"/>
      <c r="L481" s="71"/>
      <c r="M481" s="71"/>
      <c r="N481" s="71"/>
      <c r="O481" s="71"/>
      <c r="P481" s="71"/>
      <c r="Q481" s="71"/>
      <c r="R481" s="71"/>
      <c r="S481" s="71"/>
      <c r="T481" s="71"/>
      <c r="U481" s="71"/>
      <c r="V481" s="71"/>
      <c r="W481" s="113"/>
      <c r="X481" s="71"/>
      <c r="Y481" s="71"/>
      <c r="Z481" s="71"/>
    </row>
    <row r="482" spans="1:26" ht="14.25" customHeight="1" x14ac:dyDescent="0.25">
      <c r="A482" s="71"/>
      <c r="B482" s="71"/>
      <c r="C482" s="71"/>
      <c r="D482" s="71"/>
      <c r="E482" s="71"/>
      <c r="F482" s="71"/>
      <c r="G482" s="71"/>
      <c r="H482" s="71"/>
      <c r="I482" s="71"/>
      <c r="J482" s="71"/>
      <c r="K482" s="71"/>
      <c r="L482" s="71"/>
      <c r="M482" s="71"/>
      <c r="N482" s="71"/>
      <c r="O482" s="71"/>
      <c r="P482" s="71"/>
      <c r="Q482" s="71"/>
      <c r="R482" s="71"/>
      <c r="S482" s="71"/>
      <c r="T482" s="71"/>
      <c r="U482" s="71"/>
      <c r="V482" s="71"/>
      <c r="W482" s="113"/>
      <c r="X482" s="71"/>
      <c r="Y482" s="71"/>
      <c r="Z482" s="71"/>
    </row>
    <row r="483" spans="1:26" ht="14.25" customHeight="1" x14ac:dyDescent="0.25">
      <c r="A483" s="71"/>
      <c r="B483" s="71"/>
      <c r="C483" s="71"/>
      <c r="D483" s="71"/>
      <c r="E483" s="71"/>
      <c r="F483" s="71"/>
      <c r="G483" s="71"/>
      <c r="H483" s="71"/>
      <c r="I483" s="71"/>
      <c r="J483" s="71"/>
      <c r="K483" s="71"/>
      <c r="L483" s="71"/>
      <c r="M483" s="71"/>
      <c r="N483" s="71"/>
      <c r="O483" s="71"/>
      <c r="P483" s="71"/>
      <c r="Q483" s="71"/>
      <c r="R483" s="71"/>
      <c r="S483" s="71"/>
      <c r="T483" s="71"/>
      <c r="U483" s="71"/>
      <c r="V483" s="71"/>
      <c r="W483" s="113"/>
      <c r="X483" s="71"/>
      <c r="Y483" s="71"/>
      <c r="Z483" s="71"/>
    </row>
    <row r="484" spans="1:26" ht="14.25" customHeight="1" x14ac:dyDescent="0.25">
      <c r="A484" s="71"/>
      <c r="B484" s="71"/>
      <c r="C484" s="71"/>
      <c r="D484" s="71"/>
      <c r="E484" s="71"/>
      <c r="F484" s="71"/>
      <c r="G484" s="71"/>
      <c r="H484" s="71"/>
      <c r="I484" s="71"/>
      <c r="J484" s="71"/>
      <c r="K484" s="71"/>
      <c r="L484" s="71"/>
      <c r="M484" s="71"/>
      <c r="N484" s="71"/>
      <c r="O484" s="71"/>
      <c r="P484" s="71"/>
      <c r="Q484" s="71"/>
      <c r="R484" s="71"/>
      <c r="S484" s="71"/>
      <c r="T484" s="71"/>
      <c r="U484" s="71"/>
      <c r="V484" s="71"/>
      <c r="W484" s="113"/>
      <c r="X484" s="71"/>
      <c r="Y484" s="71"/>
      <c r="Z484" s="71"/>
    </row>
    <row r="485" spans="1:26" ht="14.25" customHeight="1" x14ac:dyDescent="0.25">
      <c r="A485" s="71"/>
      <c r="B485" s="71"/>
      <c r="C485" s="71"/>
      <c r="D485" s="71"/>
      <c r="E485" s="71"/>
      <c r="F485" s="71"/>
      <c r="G485" s="71"/>
      <c r="H485" s="71"/>
      <c r="I485" s="71"/>
      <c r="J485" s="71"/>
      <c r="K485" s="71"/>
      <c r="L485" s="71"/>
      <c r="M485" s="71"/>
      <c r="N485" s="71"/>
      <c r="O485" s="71"/>
      <c r="P485" s="71"/>
      <c r="Q485" s="71"/>
      <c r="R485" s="71"/>
      <c r="S485" s="71"/>
      <c r="T485" s="71"/>
      <c r="U485" s="71"/>
      <c r="V485" s="71"/>
      <c r="W485" s="113"/>
      <c r="X485" s="71"/>
      <c r="Y485" s="71"/>
      <c r="Z485" s="71"/>
    </row>
    <row r="486" spans="1:26" ht="14.25" customHeight="1" x14ac:dyDescent="0.25">
      <c r="A486" s="71"/>
      <c r="B486" s="71"/>
      <c r="C486" s="71"/>
      <c r="D486" s="71"/>
      <c r="E486" s="71"/>
      <c r="F486" s="71"/>
      <c r="G486" s="71"/>
      <c r="H486" s="71"/>
      <c r="I486" s="71"/>
      <c r="J486" s="71"/>
      <c r="K486" s="71"/>
      <c r="L486" s="71"/>
      <c r="M486" s="71"/>
      <c r="N486" s="71"/>
      <c r="O486" s="71"/>
      <c r="P486" s="71"/>
      <c r="Q486" s="71"/>
      <c r="R486" s="71"/>
      <c r="S486" s="71"/>
      <c r="T486" s="71"/>
      <c r="U486" s="71"/>
      <c r="V486" s="71"/>
      <c r="W486" s="113"/>
      <c r="X486" s="71"/>
      <c r="Y486" s="71"/>
      <c r="Z486" s="71"/>
    </row>
    <row r="487" spans="1:26" ht="14.25" customHeight="1" x14ac:dyDescent="0.25">
      <c r="A487" s="71"/>
      <c r="B487" s="71"/>
      <c r="C487" s="71"/>
      <c r="D487" s="71"/>
      <c r="E487" s="71"/>
      <c r="F487" s="71"/>
      <c r="G487" s="71"/>
      <c r="H487" s="71"/>
      <c r="I487" s="71"/>
      <c r="J487" s="71"/>
      <c r="K487" s="71"/>
      <c r="L487" s="71"/>
      <c r="M487" s="71"/>
      <c r="N487" s="71"/>
      <c r="O487" s="71"/>
      <c r="P487" s="71"/>
      <c r="Q487" s="71"/>
      <c r="R487" s="71"/>
      <c r="S487" s="71"/>
      <c r="T487" s="71"/>
      <c r="U487" s="71"/>
      <c r="V487" s="71"/>
      <c r="W487" s="113"/>
      <c r="X487" s="71"/>
      <c r="Y487" s="71"/>
      <c r="Z487" s="71"/>
    </row>
    <row r="488" spans="1:26" ht="14.25" customHeight="1" x14ac:dyDescent="0.25">
      <c r="A488" s="71"/>
      <c r="B488" s="71"/>
      <c r="C488" s="71"/>
      <c r="D488" s="71"/>
      <c r="E488" s="71"/>
      <c r="F488" s="71"/>
      <c r="G488" s="71"/>
      <c r="H488" s="71"/>
      <c r="I488" s="71"/>
      <c r="J488" s="71"/>
      <c r="K488" s="71"/>
      <c r="L488" s="71"/>
      <c r="M488" s="71"/>
      <c r="N488" s="71"/>
      <c r="O488" s="71"/>
      <c r="P488" s="71"/>
      <c r="Q488" s="71"/>
      <c r="R488" s="71"/>
      <c r="S488" s="71"/>
      <c r="T488" s="71"/>
      <c r="U488" s="71"/>
      <c r="V488" s="71"/>
      <c r="W488" s="113"/>
      <c r="X488" s="71"/>
      <c r="Y488" s="71"/>
      <c r="Z488" s="71"/>
    </row>
    <row r="489" spans="1:26" ht="14.25" customHeight="1" x14ac:dyDescent="0.25">
      <c r="A489" s="71"/>
      <c r="B489" s="71"/>
      <c r="C489" s="71"/>
      <c r="D489" s="71"/>
      <c r="E489" s="71"/>
      <c r="F489" s="71"/>
      <c r="G489" s="71"/>
      <c r="H489" s="71"/>
      <c r="I489" s="71"/>
      <c r="J489" s="71"/>
      <c r="K489" s="71"/>
      <c r="L489" s="71"/>
      <c r="M489" s="71"/>
      <c r="N489" s="71"/>
      <c r="O489" s="71"/>
      <c r="P489" s="71"/>
      <c r="Q489" s="71"/>
      <c r="R489" s="71"/>
      <c r="S489" s="71"/>
      <c r="T489" s="71"/>
      <c r="U489" s="71"/>
      <c r="V489" s="71"/>
      <c r="W489" s="113"/>
      <c r="X489" s="71"/>
      <c r="Y489" s="71"/>
      <c r="Z489" s="71"/>
    </row>
    <row r="490" spans="1:26" ht="14.25" customHeight="1" x14ac:dyDescent="0.25">
      <c r="A490" s="71"/>
      <c r="B490" s="71"/>
      <c r="C490" s="71"/>
      <c r="D490" s="71"/>
      <c r="E490" s="71"/>
      <c r="F490" s="71"/>
      <c r="G490" s="71"/>
      <c r="H490" s="71"/>
      <c r="I490" s="71"/>
      <c r="J490" s="71"/>
      <c r="K490" s="71"/>
      <c r="L490" s="71"/>
      <c r="M490" s="71"/>
      <c r="N490" s="71"/>
      <c r="O490" s="71"/>
      <c r="P490" s="71"/>
      <c r="Q490" s="71"/>
      <c r="R490" s="71"/>
      <c r="S490" s="71"/>
      <c r="T490" s="71"/>
      <c r="U490" s="71"/>
      <c r="V490" s="71"/>
      <c r="W490" s="113"/>
      <c r="X490" s="71"/>
      <c r="Y490" s="71"/>
      <c r="Z490" s="71"/>
    </row>
    <row r="491" spans="1:26" ht="14.25" customHeight="1" x14ac:dyDescent="0.25">
      <c r="A491" s="71"/>
      <c r="B491" s="71"/>
      <c r="C491" s="71"/>
      <c r="D491" s="71"/>
      <c r="E491" s="71"/>
      <c r="F491" s="71"/>
      <c r="G491" s="71"/>
      <c r="H491" s="71"/>
      <c r="I491" s="71"/>
      <c r="J491" s="71"/>
      <c r="K491" s="71"/>
      <c r="L491" s="71"/>
      <c r="M491" s="71"/>
      <c r="N491" s="71"/>
      <c r="O491" s="71"/>
      <c r="P491" s="71"/>
      <c r="Q491" s="71"/>
      <c r="R491" s="71"/>
      <c r="S491" s="71"/>
      <c r="T491" s="71"/>
      <c r="U491" s="71"/>
      <c r="V491" s="71"/>
      <c r="W491" s="113"/>
      <c r="X491" s="71"/>
      <c r="Y491" s="71"/>
      <c r="Z491" s="71"/>
    </row>
    <row r="492" spans="1:26" ht="14.25" customHeight="1" x14ac:dyDescent="0.25">
      <c r="A492" s="71"/>
      <c r="B492" s="71"/>
      <c r="C492" s="71"/>
      <c r="D492" s="71"/>
      <c r="E492" s="71"/>
      <c r="F492" s="71"/>
      <c r="G492" s="71"/>
      <c r="H492" s="71"/>
      <c r="I492" s="71"/>
      <c r="J492" s="71"/>
      <c r="K492" s="71"/>
      <c r="L492" s="71"/>
      <c r="M492" s="71"/>
      <c r="N492" s="71"/>
      <c r="O492" s="71"/>
      <c r="P492" s="71"/>
      <c r="Q492" s="71"/>
      <c r="R492" s="71"/>
      <c r="S492" s="71"/>
      <c r="T492" s="71"/>
      <c r="U492" s="71"/>
      <c r="V492" s="71"/>
      <c r="W492" s="113"/>
      <c r="X492" s="71"/>
      <c r="Y492" s="71"/>
      <c r="Z492" s="71"/>
    </row>
    <row r="493" spans="1:26" ht="14.25" customHeight="1" x14ac:dyDescent="0.25">
      <c r="A493" s="71"/>
      <c r="B493" s="71"/>
      <c r="C493" s="71"/>
      <c r="D493" s="71"/>
      <c r="E493" s="71"/>
      <c r="F493" s="71"/>
      <c r="G493" s="71"/>
      <c r="H493" s="71"/>
      <c r="I493" s="71"/>
      <c r="J493" s="71"/>
      <c r="K493" s="71"/>
      <c r="L493" s="71"/>
      <c r="M493" s="71"/>
      <c r="N493" s="71"/>
      <c r="O493" s="71"/>
      <c r="P493" s="71"/>
      <c r="Q493" s="71"/>
      <c r="R493" s="71"/>
      <c r="S493" s="71"/>
      <c r="T493" s="71"/>
      <c r="U493" s="71"/>
      <c r="V493" s="71"/>
      <c r="W493" s="113"/>
      <c r="X493" s="71"/>
      <c r="Y493" s="71"/>
      <c r="Z493" s="71"/>
    </row>
    <row r="494" spans="1:26" ht="14.25" customHeight="1" x14ac:dyDescent="0.25">
      <c r="A494" s="71"/>
      <c r="B494" s="71"/>
      <c r="C494" s="71"/>
      <c r="D494" s="71"/>
      <c r="E494" s="71"/>
      <c r="F494" s="71"/>
      <c r="G494" s="71"/>
      <c r="H494" s="71"/>
      <c r="I494" s="71"/>
      <c r="J494" s="71"/>
      <c r="K494" s="71"/>
      <c r="L494" s="71"/>
      <c r="M494" s="71"/>
      <c r="N494" s="71"/>
      <c r="O494" s="71"/>
      <c r="P494" s="71"/>
      <c r="Q494" s="71"/>
      <c r="R494" s="71"/>
      <c r="S494" s="71"/>
      <c r="T494" s="71"/>
      <c r="U494" s="71"/>
      <c r="V494" s="71"/>
      <c r="W494" s="113"/>
      <c r="X494" s="71"/>
      <c r="Y494" s="71"/>
      <c r="Z494" s="71"/>
    </row>
    <row r="495" spans="1:26" ht="14.25" customHeight="1" x14ac:dyDescent="0.25">
      <c r="A495" s="71"/>
      <c r="B495" s="71"/>
      <c r="C495" s="71"/>
      <c r="D495" s="71"/>
      <c r="E495" s="71"/>
      <c r="F495" s="71"/>
      <c r="G495" s="71"/>
      <c r="H495" s="71"/>
      <c r="I495" s="71"/>
      <c r="J495" s="71"/>
      <c r="K495" s="71"/>
      <c r="L495" s="71"/>
      <c r="M495" s="71"/>
      <c r="N495" s="71"/>
      <c r="O495" s="71"/>
      <c r="P495" s="71"/>
      <c r="Q495" s="71"/>
      <c r="R495" s="71"/>
      <c r="S495" s="71"/>
      <c r="T495" s="71"/>
      <c r="U495" s="71"/>
      <c r="V495" s="71"/>
      <c r="W495" s="113"/>
      <c r="X495" s="71"/>
      <c r="Y495" s="71"/>
      <c r="Z495" s="71"/>
    </row>
    <row r="496" spans="1:26" ht="14.25" customHeight="1" x14ac:dyDescent="0.25">
      <c r="A496" s="71"/>
      <c r="B496" s="71"/>
      <c r="C496" s="71"/>
      <c r="D496" s="71"/>
      <c r="E496" s="71"/>
      <c r="F496" s="71"/>
      <c r="G496" s="71"/>
      <c r="H496" s="71"/>
      <c r="I496" s="71"/>
      <c r="J496" s="71"/>
      <c r="K496" s="71"/>
      <c r="L496" s="71"/>
      <c r="M496" s="71"/>
      <c r="N496" s="71"/>
      <c r="O496" s="71"/>
      <c r="P496" s="71"/>
      <c r="Q496" s="71"/>
      <c r="R496" s="71"/>
      <c r="S496" s="71"/>
      <c r="T496" s="71"/>
      <c r="U496" s="71"/>
      <c r="V496" s="71"/>
      <c r="W496" s="113"/>
      <c r="X496" s="71"/>
      <c r="Y496" s="71"/>
      <c r="Z496" s="71"/>
    </row>
    <row r="497" spans="1:26" ht="14.25" customHeight="1" x14ac:dyDescent="0.25">
      <c r="A497" s="71"/>
      <c r="B497" s="71"/>
      <c r="C497" s="71"/>
      <c r="D497" s="71"/>
      <c r="E497" s="71"/>
      <c r="F497" s="71"/>
      <c r="G497" s="71"/>
      <c r="H497" s="71"/>
      <c r="I497" s="71"/>
      <c r="J497" s="71"/>
      <c r="K497" s="71"/>
      <c r="L497" s="71"/>
      <c r="M497" s="71"/>
      <c r="N497" s="71"/>
      <c r="O497" s="71"/>
      <c r="P497" s="71"/>
      <c r="Q497" s="71"/>
      <c r="R497" s="71"/>
      <c r="S497" s="71"/>
      <c r="T497" s="71"/>
      <c r="U497" s="71"/>
      <c r="V497" s="71"/>
      <c r="W497" s="113"/>
      <c r="X497" s="71"/>
      <c r="Y497" s="71"/>
      <c r="Z497" s="71"/>
    </row>
    <row r="498" spans="1:26" ht="14.25" customHeight="1" x14ac:dyDescent="0.25">
      <c r="A498" s="71"/>
      <c r="B498" s="71"/>
      <c r="C498" s="71"/>
      <c r="D498" s="71"/>
      <c r="E498" s="71"/>
      <c r="F498" s="71"/>
      <c r="G498" s="71"/>
      <c r="H498" s="71"/>
      <c r="I498" s="71"/>
      <c r="J498" s="71"/>
      <c r="K498" s="71"/>
      <c r="L498" s="71"/>
      <c r="M498" s="71"/>
      <c r="N498" s="71"/>
      <c r="O498" s="71"/>
      <c r="P498" s="71"/>
      <c r="Q498" s="71"/>
      <c r="R498" s="71"/>
      <c r="S498" s="71"/>
      <c r="T498" s="71"/>
      <c r="U498" s="71"/>
      <c r="V498" s="71"/>
      <c r="W498" s="113"/>
      <c r="X498" s="71"/>
      <c r="Y498" s="71"/>
      <c r="Z498" s="71"/>
    </row>
    <row r="499" spans="1:26" ht="14.25" customHeight="1" x14ac:dyDescent="0.25">
      <c r="A499" s="71"/>
      <c r="B499" s="71"/>
      <c r="C499" s="71"/>
      <c r="D499" s="71"/>
      <c r="E499" s="71"/>
      <c r="F499" s="71"/>
      <c r="G499" s="71"/>
      <c r="H499" s="71"/>
      <c r="I499" s="71"/>
      <c r="J499" s="71"/>
      <c r="K499" s="71"/>
      <c r="L499" s="71"/>
      <c r="M499" s="71"/>
      <c r="N499" s="71"/>
      <c r="O499" s="71"/>
      <c r="P499" s="71"/>
      <c r="Q499" s="71"/>
      <c r="R499" s="71"/>
      <c r="S499" s="71"/>
      <c r="T499" s="71"/>
      <c r="U499" s="71"/>
      <c r="V499" s="71"/>
      <c r="W499" s="113"/>
      <c r="X499" s="71"/>
      <c r="Y499" s="71"/>
      <c r="Z499" s="71"/>
    </row>
    <row r="500" spans="1:26" ht="14.25" customHeight="1" x14ac:dyDescent="0.25">
      <c r="A500" s="71"/>
      <c r="B500" s="71"/>
      <c r="C500" s="71"/>
      <c r="D500" s="71"/>
      <c r="E500" s="71"/>
      <c r="F500" s="71"/>
      <c r="G500" s="71"/>
      <c r="H500" s="71"/>
      <c r="I500" s="71"/>
      <c r="J500" s="71"/>
      <c r="K500" s="71"/>
      <c r="L500" s="71"/>
      <c r="M500" s="71"/>
      <c r="N500" s="71"/>
      <c r="O500" s="71"/>
      <c r="P500" s="71"/>
      <c r="Q500" s="71"/>
      <c r="R500" s="71"/>
      <c r="S500" s="71"/>
      <c r="T500" s="71"/>
      <c r="U500" s="71"/>
      <c r="V500" s="71"/>
      <c r="W500" s="113"/>
      <c r="X500" s="71"/>
      <c r="Y500" s="71"/>
      <c r="Z500" s="71"/>
    </row>
    <row r="501" spans="1:26" ht="14.25" customHeight="1" x14ac:dyDescent="0.25">
      <c r="A501" s="71"/>
      <c r="B501" s="71"/>
      <c r="C501" s="71"/>
      <c r="D501" s="71"/>
      <c r="E501" s="71"/>
      <c r="F501" s="71"/>
      <c r="G501" s="71"/>
      <c r="H501" s="71"/>
      <c r="I501" s="71"/>
      <c r="J501" s="71"/>
      <c r="K501" s="71"/>
      <c r="L501" s="71"/>
      <c r="M501" s="71"/>
      <c r="N501" s="71"/>
      <c r="O501" s="71"/>
      <c r="P501" s="71"/>
      <c r="Q501" s="71"/>
      <c r="R501" s="71"/>
      <c r="S501" s="71"/>
      <c r="T501" s="71"/>
      <c r="U501" s="71"/>
      <c r="V501" s="71"/>
      <c r="W501" s="113"/>
      <c r="X501" s="71"/>
      <c r="Y501" s="71"/>
      <c r="Z501" s="71"/>
    </row>
    <row r="502" spans="1:26" ht="14.25" customHeight="1" x14ac:dyDescent="0.25">
      <c r="A502" s="71"/>
      <c r="B502" s="71"/>
      <c r="C502" s="71"/>
      <c r="D502" s="71"/>
      <c r="E502" s="71"/>
      <c r="F502" s="71"/>
      <c r="G502" s="71"/>
      <c r="H502" s="71"/>
      <c r="I502" s="71"/>
      <c r="J502" s="71"/>
      <c r="K502" s="71"/>
      <c r="L502" s="71"/>
      <c r="M502" s="71"/>
      <c r="N502" s="71"/>
      <c r="O502" s="71"/>
      <c r="P502" s="71"/>
      <c r="Q502" s="71"/>
      <c r="R502" s="71"/>
      <c r="S502" s="71"/>
      <c r="T502" s="71"/>
      <c r="U502" s="71"/>
      <c r="V502" s="71"/>
      <c r="W502" s="113"/>
      <c r="X502" s="71"/>
      <c r="Y502" s="71"/>
      <c r="Z502" s="71"/>
    </row>
    <row r="503" spans="1:26" ht="14.25" customHeight="1" x14ac:dyDescent="0.25">
      <c r="A503" s="71"/>
      <c r="B503" s="71"/>
      <c r="C503" s="71"/>
      <c r="D503" s="71"/>
      <c r="E503" s="71"/>
      <c r="F503" s="71"/>
      <c r="G503" s="71"/>
      <c r="H503" s="71"/>
      <c r="I503" s="71"/>
      <c r="J503" s="71"/>
      <c r="K503" s="71"/>
      <c r="L503" s="71"/>
      <c r="M503" s="71"/>
      <c r="N503" s="71"/>
      <c r="O503" s="71"/>
      <c r="P503" s="71"/>
      <c r="Q503" s="71"/>
      <c r="R503" s="71"/>
      <c r="S503" s="71"/>
      <c r="T503" s="71"/>
      <c r="U503" s="71"/>
      <c r="V503" s="71"/>
      <c r="W503" s="113"/>
      <c r="X503" s="71"/>
      <c r="Y503" s="71"/>
      <c r="Z503" s="71"/>
    </row>
    <row r="504" spans="1:26" ht="14.25" customHeight="1" x14ac:dyDescent="0.25">
      <c r="A504" s="71"/>
      <c r="B504" s="71"/>
      <c r="C504" s="71"/>
      <c r="D504" s="71"/>
      <c r="E504" s="71"/>
      <c r="F504" s="71"/>
      <c r="G504" s="71"/>
      <c r="H504" s="71"/>
      <c r="I504" s="71"/>
      <c r="J504" s="71"/>
      <c r="K504" s="71"/>
      <c r="L504" s="71"/>
      <c r="M504" s="71"/>
      <c r="N504" s="71"/>
      <c r="O504" s="71"/>
      <c r="P504" s="71"/>
      <c r="Q504" s="71"/>
      <c r="R504" s="71"/>
      <c r="S504" s="71"/>
      <c r="T504" s="71"/>
      <c r="U504" s="71"/>
      <c r="V504" s="71"/>
      <c r="W504" s="113"/>
      <c r="X504" s="71"/>
      <c r="Y504" s="71"/>
      <c r="Z504" s="71"/>
    </row>
    <row r="505" spans="1:26" ht="14.25" customHeight="1" x14ac:dyDescent="0.25">
      <c r="A505" s="71"/>
      <c r="B505" s="71"/>
      <c r="C505" s="71"/>
      <c r="D505" s="71"/>
      <c r="E505" s="71"/>
      <c r="F505" s="71"/>
      <c r="G505" s="71"/>
      <c r="H505" s="71"/>
      <c r="I505" s="71"/>
      <c r="J505" s="71"/>
      <c r="K505" s="71"/>
      <c r="L505" s="71"/>
      <c r="M505" s="71"/>
      <c r="N505" s="71"/>
      <c r="O505" s="71"/>
      <c r="P505" s="71"/>
      <c r="Q505" s="71"/>
      <c r="R505" s="71"/>
      <c r="S505" s="71"/>
      <c r="T505" s="71"/>
      <c r="U505" s="71"/>
      <c r="V505" s="71"/>
      <c r="W505" s="113"/>
      <c r="X505" s="71"/>
      <c r="Y505" s="71"/>
      <c r="Z505" s="71"/>
    </row>
    <row r="506" spans="1:26" ht="14.25" customHeight="1" x14ac:dyDescent="0.25">
      <c r="A506" s="71"/>
      <c r="B506" s="71"/>
      <c r="C506" s="71"/>
      <c r="D506" s="71"/>
      <c r="E506" s="71"/>
      <c r="F506" s="71"/>
      <c r="G506" s="71"/>
      <c r="H506" s="71"/>
      <c r="I506" s="71"/>
      <c r="J506" s="71"/>
      <c r="K506" s="71"/>
      <c r="L506" s="71"/>
      <c r="M506" s="71"/>
      <c r="N506" s="71"/>
      <c r="O506" s="71"/>
      <c r="P506" s="71"/>
      <c r="Q506" s="71"/>
      <c r="R506" s="71"/>
      <c r="S506" s="71"/>
      <c r="T506" s="71"/>
      <c r="U506" s="71"/>
      <c r="V506" s="71"/>
      <c r="W506" s="113"/>
      <c r="X506" s="71"/>
      <c r="Y506" s="71"/>
      <c r="Z506" s="71"/>
    </row>
    <row r="507" spans="1:26" ht="14.25" customHeight="1" x14ac:dyDescent="0.25">
      <c r="A507" s="71"/>
      <c r="B507" s="71"/>
      <c r="C507" s="71"/>
      <c r="D507" s="71"/>
      <c r="E507" s="71"/>
      <c r="F507" s="71"/>
      <c r="G507" s="71"/>
      <c r="H507" s="71"/>
      <c r="I507" s="71"/>
      <c r="J507" s="71"/>
      <c r="K507" s="71"/>
      <c r="L507" s="71"/>
      <c r="M507" s="71"/>
      <c r="N507" s="71"/>
      <c r="O507" s="71"/>
      <c r="P507" s="71"/>
      <c r="Q507" s="71"/>
      <c r="R507" s="71"/>
      <c r="S507" s="71"/>
      <c r="T507" s="71"/>
      <c r="U507" s="71"/>
      <c r="V507" s="71"/>
      <c r="W507" s="113"/>
      <c r="X507" s="71"/>
      <c r="Y507" s="71"/>
      <c r="Z507" s="71"/>
    </row>
    <row r="508" spans="1:26" ht="14.25" customHeight="1" x14ac:dyDescent="0.25">
      <c r="A508" s="71"/>
      <c r="B508" s="71"/>
      <c r="C508" s="71"/>
      <c r="D508" s="71"/>
      <c r="E508" s="71"/>
      <c r="F508" s="71"/>
      <c r="G508" s="71"/>
      <c r="H508" s="71"/>
      <c r="I508" s="71"/>
      <c r="J508" s="71"/>
      <c r="K508" s="71"/>
      <c r="L508" s="71"/>
      <c r="M508" s="71"/>
      <c r="N508" s="71"/>
      <c r="O508" s="71"/>
      <c r="P508" s="71"/>
      <c r="Q508" s="71"/>
      <c r="R508" s="71"/>
      <c r="S508" s="71"/>
      <c r="T508" s="71"/>
      <c r="U508" s="71"/>
      <c r="V508" s="71"/>
      <c r="W508" s="113"/>
      <c r="X508" s="71"/>
      <c r="Y508" s="71"/>
      <c r="Z508" s="71"/>
    </row>
    <row r="509" spans="1:26" ht="14.25" customHeight="1" x14ac:dyDescent="0.25">
      <c r="A509" s="71"/>
      <c r="B509" s="71"/>
      <c r="C509" s="71"/>
      <c r="D509" s="71"/>
      <c r="E509" s="71"/>
      <c r="F509" s="71"/>
      <c r="G509" s="71"/>
      <c r="H509" s="71"/>
      <c r="I509" s="71"/>
      <c r="J509" s="71"/>
      <c r="K509" s="71"/>
      <c r="L509" s="71"/>
      <c r="M509" s="71"/>
      <c r="N509" s="71"/>
      <c r="O509" s="71"/>
      <c r="P509" s="71"/>
      <c r="Q509" s="71"/>
      <c r="R509" s="71"/>
      <c r="S509" s="71"/>
      <c r="T509" s="71"/>
      <c r="U509" s="71"/>
      <c r="V509" s="71"/>
      <c r="W509" s="113"/>
      <c r="X509" s="71"/>
      <c r="Y509" s="71"/>
      <c r="Z509" s="71"/>
    </row>
    <row r="510" spans="1:26" ht="14.25" customHeight="1" x14ac:dyDescent="0.25">
      <c r="A510" s="71"/>
      <c r="B510" s="71"/>
      <c r="C510" s="71"/>
      <c r="D510" s="71"/>
      <c r="E510" s="71"/>
      <c r="F510" s="71"/>
      <c r="G510" s="71"/>
      <c r="H510" s="71"/>
      <c r="I510" s="71"/>
      <c r="J510" s="71"/>
      <c r="K510" s="71"/>
      <c r="L510" s="71"/>
      <c r="M510" s="71"/>
      <c r="N510" s="71"/>
      <c r="O510" s="71"/>
      <c r="P510" s="71"/>
      <c r="Q510" s="71"/>
      <c r="R510" s="71"/>
      <c r="S510" s="71"/>
      <c r="T510" s="71"/>
      <c r="U510" s="71"/>
      <c r="V510" s="71"/>
      <c r="W510" s="113"/>
      <c r="X510" s="71"/>
      <c r="Y510" s="71"/>
      <c r="Z510" s="71"/>
    </row>
    <row r="511" spans="1:26" ht="14.25" customHeight="1" x14ac:dyDescent="0.25">
      <c r="A511" s="71"/>
      <c r="B511" s="71"/>
      <c r="C511" s="71"/>
      <c r="D511" s="71"/>
      <c r="E511" s="71"/>
      <c r="F511" s="71"/>
      <c r="G511" s="71"/>
      <c r="H511" s="71"/>
      <c r="I511" s="71"/>
      <c r="J511" s="71"/>
      <c r="K511" s="71"/>
      <c r="L511" s="71"/>
      <c r="M511" s="71"/>
      <c r="N511" s="71"/>
      <c r="O511" s="71"/>
      <c r="P511" s="71"/>
      <c r="Q511" s="71"/>
      <c r="R511" s="71"/>
      <c r="S511" s="71"/>
      <c r="T511" s="71"/>
      <c r="U511" s="71"/>
      <c r="V511" s="71"/>
      <c r="W511" s="113"/>
      <c r="X511" s="71"/>
      <c r="Y511" s="71"/>
      <c r="Z511" s="71"/>
    </row>
    <row r="512" spans="1:26" ht="14.25" customHeight="1" x14ac:dyDescent="0.25">
      <c r="A512" s="71"/>
      <c r="B512" s="71"/>
      <c r="C512" s="71"/>
      <c r="D512" s="71"/>
      <c r="E512" s="71"/>
      <c r="F512" s="71"/>
      <c r="G512" s="71"/>
      <c r="H512" s="71"/>
      <c r="I512" s="71"/>
      <c r="J512" s="71"/>
      <c r="K512" s="71"/>
      <c r="L512" s="71"/>
      <c r="M512" s="71"/>
      <c r="N512" s="71"/>
      <c r="O512" s="71"/>
      <c r="P512" s="71"/>
      <c r="Q512" s="71"/>
      <c r="R512" s="71"/>
      <c r="S512" s="71"/>
      <c r="T512" s="71"/>
      <c r="U512" s="71"/>
      <c r="V512" s="71"/>
      <c r="W512" s="113"/>
      <c r="X512" s="71"/>
      <c r="Y512" s="71"/>
      <c r="Z512" s="71"/>
    </row>
    <row r="513" spans="1:26" ht="14.25" customHeight="1" x14ac:dyDescent="0.25">
      <c r="A513" s="71"/>
      <c r="B513" s="71"/>
      <c r="C513" s="71"/>
      <c r="D513" s="71"/>
      <c r="E513" s="71"/>
      <c r="F513" s="71"/>
      <c r="G513" s="71"/>
      <c r="H513" s="71"/>
      <c r="I513" s="71"/>
      <c r="J513" s="71"/>
      <c r="K513" s="71"/>
      <c r="L513" s="71"/>
      <c r="M513" s="71"/>
      <c r="N513" s="71"/>
      <c r="O513" s="71"/>
      <c r="P513" s="71"/>
      <c r="Q513" s="71"/>
      <c r="R513" s="71"/>
      <c r="S513" s="71"/>
      <c r="T513" s="71"/>
      <c r="U513" s="71"/>
      <c r="V513" s="71"/>
      <c r="W513" s="113"/>
      <c r="X513" s="71"/>
      <c r="Y513" s="71"/>
      <c r="Z513" s="71"/>
    </row>
    <row r="514" spans="1:26" ht="14.25" customHeight="1" x14ac:dyDescent="0.25">
      <c r="A514" s="71"/>
      <c r="B514" s="71"/>
      <c r="C514" s="71"/>
      <c r="D514" s="71"/>
      <c r="E514" s="71"/>
      <c r="F514" s="71"/>
      <c r="G514" s="71"/>
      <c r="H514" s="71"/>
      <c r="I514" s="71"/>
      <c r="J514" s="71"/>
      <c r="K514" s="71"/>
      <c r="L514" s="71"/>
      <c r="M514" s="71"/>
      <c r="N514" s="71"/>
      <c r="O514" s="71"/>
      <c r="P514" s="71"/>
      <c r="Q514" s="71"/>
      <c r="R514" s="71"/>
      <c r="S514" s="71"/>
      <c r="T514" s="71"/>
      <c r="U514" s="71"/>
      <c r="V514" s="71"/>
      <c r="W514" s="113"/>
      <c r="X514" s="71"/>
      <c r="Y514" s="71"/>
      <c r="Z514" s="71"/>
    </row>
    <row r="515" spans="1:26" ht="14.25" customHeight="1" x14ac:dyDescent="0.25">
      <c r="A515" s="71"/>
      <c r="B515" s="71"/>
      <c r="C515" s="71"/>
      <c r="D515" s="71"/>
      <c r="E515" s="71"/>
      <c r="F515" s="71"/>
      <c r="G515" s="71"/>
      <c r="H515" s="71"/>
      <c r="I515" s="71"/>
      <c r="J515" s="71"/>
      <c r="K515" s="71"/>
      <c r="L515" s="71"/>
      <c r="M515" s="71"/>
      <c r="N515" s="71"/>
      <c r="O515" s="71"/>
      <c r="P515" s="71"/>
      <c r="Q515" s="71"/>
      <c r="R515" s="71"/>
      <c r="S515" s="71"/>
      <c r="T515" s="71"/>
      <c r="U515" s="71"/>
      <c r="V515" s="71"/>
      <c r="W515" s="113"/>
      <c r="X515" s="71"/>
      <c r="Y515" s="71"/>
      <c r="Z515" s="71"/>
    </row>
    <row r="516" spans="1:26" ht="14.25" customHeight="1" x14ac:dyDescent="0.25">
      <c r="A516" s="71"/>
      <c r="B516" s="71"/>
      <c r="C516" s="71"/>
      <c r="D516" s="71"/>
      <c r="E516" s="71"/>
      <c r="F516" s="71"/>
      <c r="G516" s="71"/>
      <c r="H516" s="71"/>
      <c r="I516" s="71"/>
      <c r="J516" s="71"/>
      <c r="K516" s="71"/>
      <c r="L516" s="71"/>
      <c r="M516" s="71"/>
      <c r="N516" s="71"/>
      <c r="O516" s="71"/>
      <c r="P516" s="71"/>
      <c r="Q516" s="71"/>
      <c r="R516" s="71"/>
      <c r="S516" s="71"/>
      <c r="T516" s="71"/>
      <c r="U516" s="71"/>
      <c r="V516" s="71"/>
      <c r="W516" s="113"/>
      <c r="X516" s="71"/>
      <c r="Y516" s="71"/>
      <c r="Z516" s="71"/>
    </row>
    <row r="517" spans="1:26" ht="14.25" customHeight="1" x14ac:dyDescent="0.25">
      <c r="A517" s="71"/>
      <c r="B517" s="71"/>
      <c r="C517" s="71"/>
      <c r="D517" s="71"/>
      <c r="E517" s="71"/>
      <c r="F517" s="71"/>
      <c r="G517" s="71"/>
      <c r="H517" s="71"/>
      <c r="I517" s="71"/>
      <c r="J517" s="71"/>
      <c r="K517" s="71"/>
      <c r="L517" s="71"/>
      <c r="M517" s="71"/>
      <c r="N517" s="71"/>
      <c r="O517" s="71"/>
      <c r="P517" s="71"/>
      <c r="Q517" s="71"/>
      <c r="R517" s="71"/>
      <c r="S517" s="71"/>
      <c r="T517" s="71"/>
      <c r="U517" s="71"/>
      <c r="V517" s="71"/>
      <c r="W517" s="113"/>
      <c r="X517" s="71"/>
      <c r="Y517" s="71"/>
      <c r="Z517" s="71"/>
    </row>
    <row r="518" spans="1:26" ht="14.25" customHeight="1" x14ac:dyDescent="0.25">
      <c r="A518" s="71"/>
      <c r="B518" s="71"/>
      <c r="C518" s="71"/>
      <c r="D518" s="71"/>
      <c r="E518" s="71"/>
      <c r="F518" s="71"/>
      <c r="G518" s="71"/>
      <c r="H518" s="71"/>
      <c r="I518" s="71"/>
      <c r="J518" s="71"/>
      <c r="K518" s="71"/>
      <c r="L518" s="71"/>
      <c r="M518" s="71"/>
      <c r="N518" s="71"/>
      <c r="O518" s="71"/>
      <c r="P518" s="71"/>
      <c r="Q518" s="71"/>
      <c r="R518" s="71"/>
      <c r="S518" s="71"/>
      <c r="T518" s="71"/>
      <c r="U518" s="71"/>
      <c r="V518" s="71"/>
      <c r="W518" s="113"/>
      <c r="X518" s="71"/>
      <c r="Y518" s="71"/>
      <c r="Z518" s="71"/>
    </row>
    <row r="519" spans="1:26" ht="14.25" customHeight="1" x14ac:dyDescent="0.25">
      <c r="A519" s="71"/>
      <c r="B519" s="71"/>
      <c r="C519" s="71"/>
      <c r="D519" s="71"/>
      <c r="E519" s="71"/>
      <c r="F519" s="71"/>
      <c r="G519" s="71"/>
      <c r="H519" s="71"/>
      <c r="I519" s="71"/>
      <c r="J519" s="71"/>
      <c r="K519" s="71"/>
      <c r="L519" s="71"/>
      <c r="M519" s="71"/>
      <c r="N519" s="71"/>
      <c r="O519" s="71"/>
      <c r="P519" s="71"/>
      <c r="Q519" s="71"/>
      <c r="R519" s="71"/>
      <c r="S519" s="71"/>
      <c r="T519" s="71"/>
      <c r="U519" s="71"/>
      <c r="V519" s="71"/>
      <c r="W519" s="113"/>
      <c r="X519" s="71"/>
      <c r="Y519" s="71"/>
      <c r="Z519" s="71"/>
    </row>
    <row r="520" spans="1:26" ht="14.25" customHeight="1" x14ac:dyDescent="0.25">
      <c r="A520" s="71"/>
      <c r="B520" s="71"/>
      <c r="C520" s="71"/>
      <c r="D520" s="71"/>
      <c r="E520" s="71"/>
      <c r="F520" s="71"/>
      <c r="G520" s="71"/>
      <c r="H520" s="71"/>
      <c r="I520" s="71"/>
      <c r="J520" s="71"/>
      <c r="K520" s="71"/>
      <c r="L520" s="71"/>
      <c r="M520" s="71"/>
      <c r="N520" s="71"/>
      <c r="O520" s="71"/>
      <c r="P520" s="71"/>
      <c r="Q520" s="71"/>
      <c r="R520" s="71"/>
      <c r="S520" s="71"/>
      <c r="T520" s="71"/>
      <c r="U520" s="71"/>
      <c r="V520" s="71"/>
      <c r="W520" s="113"/>
      <c r="X520" s="71"/>
      <c r="Y520" s="71"/>
      <c r="Z520" s="71"/>
    </row>
    <row r="521" spans="1:26" ht="14.25" customHeight="1" x14ac:dyDescent="0.25">
      <c r="A521" s="71"/>
      <c r="B521" s="71"/>
      <c r="C521" s="71"/>
      <c r="D521" s="71"/>
      <c r="E521" s="71"/>
      <c r="F521" s="71"/>
      <c r="G521" s="71"/>
      <c r="H521" s="71"/>
      <c r="I521" s="71"/>
      <c r="J521" s="71"/>
      <c r="K521" s="71"/>
      <c r="L521" s="71"/>
      <c r="M521" s="71"/>
      <c r="N521" s="71"/>
      <c r="O521" s="71"/>
      <c r="P521" s="71"/>
      <c r="Q521" s="71"/>
      <c r="R521" s="71"/>
      <c r="S521" s="71"/>
      <c r="T521" s="71"/>
      <c r="U521" s="71"/>
      <c r="V521" s="71"/>
      <c r="W521" s="113"/>
      <c r="X521" s="71"/>
      <c r="Y521" s="71"/>
      <c r="Z521" s="71"/>
    </row>
    <row r="522" spans="1:26" ht="14.25" customHeight="1" x14ac:dyDescent="0.25">
      <c r="A522" s="71"/>
      <c r="B522" s="71"/>
      <c r="C522" s="71"/>
      <c r="D522" s="71"/>
      <c r="E522" s="71"/>
      <c r="F522" s="71"/>
      <c r="G522" s="71"/>
      <c r="H522" s="71"/>
      <c r="I522" s="71"/>
      <c r="J522" s="71"/>
      <c r="K522" s="71"/>
      <c r="L522" s="71"/>
      <c r="M522" s="71"/>
      <c r="N522" s="71"/>
      <c r="O522" s="71"/>
      <c r="P522" s="71"/>
      <c r="Q522" s="71"/>
      <c r="R522" s="71"/>
      <c r="S522" s="71"/>
      <c r="T522" s="71"/>
      <c r="U522" s="71"/>
      <c r="V522" s="71"/>
      <c r="W522" s="113"/>
      <c r="X522" s="71"/>
      <c r="Y522" s="71"/>
      <c r="Z522" s="71"/>
    </row>
    <row r="523" spans="1:26" ht="14.25" customHeight="1" x14ac:dyDescent="0.25">
      <c r="A523" s="71"/>
      <c r="B523" s="71"/>
      <c r="C523" s="71"/>
      <c r="D523" s="71"/>
      <c r="E523" s="71"/>
      <c r="F523" s="71"/>
      <c r="G523" s="71"/>
      <c r="H523" s="71"/>
      <c r="I523" s="71"/>
      <c r="J523" s="71"/>
      <c r="K523" s="71"/>
      <c r="L523" s="71"/>
      <c r="M523" s="71"/>
      <c r="N523" s="71"/>
      <c r="O523" s="71"/>
      <c r="P523" s="71"/>
      <c r="Q523" s="71"/>
      <c r="R523" s="71"/>
      <c r="S523" s="71"/>
      <c r="T523" s="71"/>
      <c r="U523" s="71"/>
      <c r="V523" s="71"/>
      <c r="W523" s="113"/>
      <c r="X523" s="71"/>
      <c r="Y523" s="71"/>
      <c r="Z523" s="71"/>
    </row>
    <row r="524" spans="1:26" ht="14.25" customHeight="1" x14ac:dyDescent="0.25">
      <c r="A524" s="71"/>
      <c r="B524" s="71"/>
      <c r="C524" s="71"/>
      <c r="D524" s="71"/>
      <c r="E524" s="71"/>
      <c r="F524" s="71"/>
      <c r="G524" s="71"/>
      <c r="H524" s="71"/>
      <c r="I524" s="71"/>
      <c r="J524" s="71"/>
      <c r="K524" s="71"/>
      <c r="L524" s="71"/>
      <c r="M524" s="71"/>
      <c r="N524" s="71"/>
      <c r="O524" s="71"/>
      <c r="P524" s="71"/>
      <c r="Q524" s="71"/>
      <c r="R524" s="71"/>
      <c r="S524" s="71"/>
      <c r="T524" s="71"/>
      <c r="U524" s="71"/>
      <c r="V524" s="71"/>
      <c r="W524" s="113"/>
      <c r="X524" s="71"/>
      <c r="Y524" s="71"/>
      <c r="Z524" s="71"/>
    </row>
    <row r="525" spans="1:26" ht="14.25" customHeight="1" x14ac:dyDescent="0.25">
      <c r="A525" s="71"/>
      <c r="B525" s="71"/>
      <c r="C525" s="71"/>
      <c r="D525" s="71"/>
      <c r="E525" s="71"/>
      <c r="F525" s="71"/>
      <c r="G525" s="71"/>
      <c r="H525" s="71"/>
      <c r="I525" s="71"/>
      <c r="J525" s="71"/>
      <c r="K525" s="71"/>
      <c r="L525" s="71"/>
      <c r="M525" s="71"/>
      <c r="N525" s="71"/>
      <c r="O525" s="71"/>
      <c r="P525" s="71"/>
      <c r="Q525" s="71"/>
      <c r="R525" s="71"/>
      <c r="S525" s="71"/>
      <c r="T525" s="71"/>
      <c r="U525" s="71"/>
      <c r="V525" s="71"/>
      <c r="W525" s="113"/>
      <c r="X525" s="71"/>
      <c r="Y525" s="71"/>
      <c r="Z525" s="71"/>
    </row>
    <row r="526" spans="1:26" ht="14.25" customHeight="1" x14ac:dyDescent="0.25">
      <c r="A526" s="71"/>
      <c r="B526" s="71"/>
      <c r="C526" s="71"/>
      <c r="D526" s="71"/>
      <c r="E526" s="71"/>
      <c r="F526" s="71"/>
      <c r="G526" s="71"/>
      <c r="H526" s="71"/>
      <c r="I526" s="71"/>
      <c r="J526" s="71"/>
      <c r="K526" s="71"/>
      <c r="L526" s="71"/>
      <c r="M526" s="71"/>
      <c r="N526" s="71"/>
      <c r="O526" s="71"/>
      <c r="P526" s="71"/>
      <c r="Q526" s="71"/>
      <c r="R526" s="71"/>
      <c r="S526" s="71"/>
      <c r="T526" s="71"/>
      <c r="U526" s="71"/>
      <c r="V526" s="71"/>
      <c r="W526" s="113"/>
      <c r="X526" s="71"/>
      <c r="Y526" s="71"/>
      <c r="Z526" s="71"/>
    </row>
    <row r="527" spans="1:26" ht="14.25" customHeight="1" x14ac:dyDescent="0.25">
      <c r="A527" s="71"/>
      <c r="B527" s="71"/>
      <c r="C527" s="71"/>
      <c r="D527" s="71"/>
      <c r="E527" s="71"/>
      <c r="F527" s="71"/>
      <c r="G527" s="71"/>
      <c r="H527" s="71"/>
      <c r="I527" s="71"/>
      <c r="J527" s="71"/>
      <c r="K527" s="71"/>
      <c r="L527" s="71"/>
      <c r="M527" s="71"/>
      <c r="N527" s="71"/>
      <c r="O527" s="71"/>
      <c r="P527" s="71"/>
      <c r="Q527" s="71"/>
      <c r="R527" s="71"/>
      <c r="S527" s="71"/>
      <c r="T527" s="71"/>
      <c r="U527" s="71"/>
      <c r="V527" s="71"/>
      <c r="W527" s="113"/>
      <c r="X527" s="71"/>
      <c r="Y527" s="71"/>
      <c r="Z527" s="71"/>
    </row>
    <row r="528" spans="1:26" ht="14.25" customHeight="1" x14ac:dyDescent="0.25">
      <c r="A528" s="71"/>
      <c r="B528" s="71"/>
      <c r="C528" s="71"/>
      <c r="D528" s="71"/>
      <c r="E528" s="71"/>
      <c r="F528" s="71"/>
      <c r="G528" s="71"/>
      <c r="H528" s="71"/>
      <c r="I528" s="71"/>
      <c r="J528" s="71"/>
      <c r="K528" s="71"/>
      <c r="L528" s="71"/>
      <c r="M528" s="71"/>
      <c r="N528" s="71"/>
      <c r="O528" s="71"/>
      <c r="P528" s="71"/>
      <c r="Q528" s="71"/>
      <c r="R528" s="71"/>
      <c r="S528" s="71"/>
      <c r="T528" s="71"/>
      <c r="U528" s="71"/>
      <c r="V528" s="71"/>
      <c r="W528" s="113"/>
      <c r="X528" s="71"/>
      <c r="Y528" s="71"/>
      <c r="Z528" s="71"/>
    </row>
    <row r="529" spans="1:26" ht="14.25" customHeight="1" x14ac:dyDescent="0.25">
      <c r="A529" s="71"/>
      <c r="B529" s="71"/>
      <c r="C529" s="71"/>
      <c r="D529" s="71"/>
      <c r="E529" s="71"/>
      <c r="F529" s="71"/>
      <c r="G529" s="71"/>
      <c r="H529" s="71"/>
      <c r="I529" s="71"/>
      <c r="J529" s="71"/>
      <c r="K529" s="71"/>
      <c r="L529" s="71"/>
      <c r="M529" s="71"/>
      <c r="N529" s="71"/>
      <c r="O529" s="71"/>
      <c r="P529" s="71"/>
      <c r="Q529" s="71"/>
      <c r="R529" s="71"/>
      <c r="S529" s="71"/>
      <c r="T529" s="71"/>
      <c r="U529" s="71"/>
      <c r="V529" s="71"/>
      <c r="W529" s="113"/>
      <c r="X529" s="71"/>
      <c r="Y529" s="71"/>
      <c r="Z529" s="71"/>
    </row>
    <row r="530" spans="1:26" ht="14.25" customHeight="1" x14ac:dyDescent="0.25">
      <c r="A530" s="71"/>
      <c r="B530" s="71"/>
      <c r="C530" s="71"/>
      <c r="D530" s="71"/>
      <c r="E530" s="71"/>
      <c r="F530" s="71"/>
      <c r="G530" s="71"/>
      <c r="H530" s="71"/>
      <c r="I530" s="71"/>
      <c r="J530" s="71"/>
      <c r="K530" s="71"/>
      <c r="L530" s="71"/>
      <c r="M530" s="71"/>
      <c r="N530" s="71"/>
      <c r="O530" s="71"/>
      <c r="P530" s="71"/>
      <c r="Q530" s="71"/>
      <c r="R530" s="71"/>
      <c r="S530" s="71"/>
      <c r="T530" s="71"/>
      <c r="U530" s="71"/>
      <c r="V530" s="71"/>
      <c r="W530" s="113"/>
      <c r="X530" s="71"/>
      <c r="Y530" s="71"/>
      <c r="Z530" s="71"/>
    </row>
    <row r="531" spans="1:26" ht="14.25" customHeight="1" x14ac:dyDescent="0.25">
      <c r="A531" s="71"/>
      <c r="B531" s="71"/>
      <c r="C531" s="71"/>
      <c r="D531" s="71"/>
      <c r="E531" s="71"/>
      <c r="F531" s="71"/>
      <c r="G531" s="71"/>
      <c r="H531" s="71"/>
      <c r="I531" s="71"/>
      <c r="J531" s="71"/>
      <c r="K531" s="71"/>
      <c r="L531" s="71"/>
      <c r="M531" s="71"/>
      <c r="N531" s="71"/>
      <c r="O531" s="71"/>
      <c r="P531" s="71"/>
      <c r="Q531" s="71"/>
      <c r="R531" s="71"/>
      <c r="S531" s="71"/>
      <c r="T531" s="71"/>
      <c r="U531" s="71"/>
      <c r="V531" s="71"/>
      <c r="W531" s="113"/>
      <c r="X531" s="71"/>
      <c r="Y531" s="71"/>
      <c r="Z531" s="71"/>
    </row>
    <row r="532" spans="1:26" ht="14.25" customHeight="1" x14ac:dyDescent="0.25">
      <c r="A532" s="71"/>
      <c r="B532" s="71"/>
      <c r="C532" s="71"/>
      <c r="D532" s="71"/>
      <c r="E532" s="71"/>
      <c r="F532" s="71"/>
      <c r="G532" s="71"/>
      <c r="H532" s="71"/>
      <c r="I532" s="71"/>
      <c r="J532" s="71"/>
      <c r="K532" s="71"/>
      <c r="L532" s="71"/>
      <c r="M532" s="71"/>
      <c r="N532" s="71"/>
      <c r="O532" s="71"/>
      <c r="P532" s="71"/>
      <c r="Q532" s="71"/>
      <c r="R532" s="71"/>
      <c r="S532" s="71"/>
      <c r="T532" s="71"/>
      <c r="U532" s="71"/>
      <c r="V532" s="71"/>
      <c r="W532" s="113"/>
      <c r="X532" s="71"/>
      <c r="Y532" s="71"/>
      <c r="Z532" s="71"/>
    </row>
    <row r="533" spans="1:26" ht="14.25" customHeight="1" x14ac:dyDescent="0.25">
      <c r="A533" s="71"/>
      <c r="B533" s="71"/>
      <c r="C533" s="71"/>
      <c r="D533" s="71"/>
      <c r="E533" s="71"/>
      <c r="F533" s="71"/>
      <c r="G533" s="71"/>
      <c r="H533" s="71"/>
      <c r="I533" s="71"/>
      <c r="J533" s="71"/>
      <c r="K533" s="71"/>
      <c r="L533" s="71"/>
      <c r="M533" s="71"/>
      <c r="N533" s="71"/>
      <c r="O533" s="71"/>
      <c r="P533" s="71"/>
      <c r="Q533" s="71"/>
      <c r="R533" s="71"/>
      <c r="S533" s="71"/>
      <c r="T533" s="71"/>
      <c r="U533" s="71"/>
      <c r="V533" s="71"/>
      <c r="W533" s="113"/>
      <c r="X533" s="71"/>
      <c r="Y533" s="71"/>
      <c r="Z533" s="71"/>
    </row>
    <row r="534" spans="1:26" ht="14.25" customHeight="1" x14ac:dyDescent="0.25">
      <c r="A534" s="71"/>
      <c r="B534" s="71"/>
      <c r="C534" s="71"/>
      <c r="D534" s="71"/>
      <c r="E534" s="71"/>
      <c r="F534" s="71"/>
      <c r="G534" s="71"/>
      <c r="H534" s="71"/>
      <c r="I534" s="71"/>
      <c r="J534" s="71"/>
      <c r="K534" s="71"/>
      <c r="L534" s="71"/>
      <c r="M534" s="71"/>
      <c r="N534" s="71"/>
      <c r="O534" s="71"/>
      <c r="P534" s="71"/>
      <c r="Q534" s="71"/>
      <c r="R534" s="71"/>
      <c r="S534" s="71"/>
      <c r="T534" s="71"/>
      <c r="U534" s="71"/>
      <c r="V534" s="71"/>
      <c r="W534" s="113"/>
      <c r="X534" s="71"/>
      <c r="Y534" s="71"/>
      <c r="Z534" s="71"/>
    </row>
    <row r="535" spans="1:26" ht="14.25" customHeight="1" x14ac:dyDescent="0.25">
      <c r="A535" s="71"/>
      <c r="B535" s="71"/>
      <c r="C535" s="71"/>
      <c r="D535" s="71"/>
      <c r="E535" s="71"/>
      <c r="F535" s="71"/>
      <c r="G535" s="71"/>
      <c r="H535" s="71"/>
      <c r="I535" s="71"/>
      <c r="J535" s="71"/>
      <c r="K535" s="71"/>
      <c r="L535" s="71"/>
      <c r="M535" s="71"/>
      <c r="N535" s="71"/>
      <c r="O535" s="71"/>
      <c r="P535" s="71"/>
      <c r="Q535" s="71"/>
      <c r="R535" s="71"/>
      <c r="S535" s="71"/>
      <c r="T535" s="71"/>
      <c r="U535" s="71"/>
      <c r="V535" s="71"/>
      <c r="W535" s="113"/>
      <c r="X535" s="71"/>
      <c r="Y535" s="71"/>
      <c r="Z535" s="71"/>
    </row>
    <row r="536" spans="1:26" ht="14.25" customHeight="1" x14ac:dyDescent="0.25">
      <c r="A536" s="71"/>
      <c r="B536" s="71"/>
      <c r="C536" s="71"/>
      <c r="D536" s="71"/>
      <c r="E536" s="71"/>
      <c r="F536" s="71"/>
      <c r="G536" s="71"/>
      <c r="H536" s="71"/>
      <c r="I536" s="71"/>
      <c r="J536" s="71"/>
      <c r="K536" s="71"/>
      <c r="L536" s="71"/>
      <c r="M536" s="71"/>
      <c r="N536" s="71"/>
      <c r="O536" s="71"/>
      <c r="P536" s="71"/>
      <c r="Q536" s="71"/>
      <c r="R536" s="71"/>
      <c r="S536" s="71"/>
      <c r="T536" s="71"/>
      <c r="U536" s="71"/>
      <c r="V536" s="71"/>
      <c r="W536" s="113"/>
      <c r="X536" s="71"/>
      <c r="Y536" s="71"/>
      <c r="Z536" s="71"/>
    </row>
    <row r="537" spans="1:26" ht="14.25" customHeight="1" x14ac:dyDescent="0.25">
      <c r="A537" s="71"/>
      <c r="B537" s="71"/>
      <c r="C537" s="71"/>
      <c r="D537" s="71"/>
      <c r="E537" s="71"/>
      <c r="F537" s="71"/>
      <c r="G537" s="71"/>
      <c r="H537" s="71"/>
      <c r="I537" s="71"/>
      <c r="J537" s="71"/>
      <c r="K537" s="71"/>
      <c r="L537" s="71"/>
      <c r="M537" s="71"/>
      <c r="N537" s="71"/>
      <c r="O537" s="71"/>
      <c r="P537" s="71"/>
      <c r="Q537" s="71"/>
      <c r="R537" s="71"/>
      <c r="S537" s="71"/>
      <c r="T537" s="71"/>
      <c r="U537" s="71"/>
      <c r="V537" s="71"/>
      <c r="W537" s="113"/>
      <c r="X537" s="71"/>
      <c r="Y537" s="71"/>
      <c r="Z537" s="71"/>
    </row>
    <row r="538" spans="1:26" ht="14.25" customHeight="1" x14ac:dyDescent="0.25">
      <c r="A538" s="71"/>
      <c r="B538" s="71"/>
      <c r="C538" s="71"/>
      <c r="D538" s="71"/>
      <c r="E538" s="71"/>
      <c r="F538" s="71"/>
      <c r="G538" s="71"/>
      <c r="H538" s="71"/>
      <c r="I538" s="71"/>
      <c r="J538" s="71"/>
      <c r="K538" s="71"/>
      <c r="L538" s="71"/>
      <c r="M538" s="71"/>
      <c r="N538" s="71"/>
      <c r="O538" s="71"/>
      <c r="P538" s="71"/>
      <c r="Q538" s="71"/>
      <c r="R538" s="71"/>
      <c r="S538" s="71"/>
      <c r="T538" s="71"/>
      <c r="U538" s="71"/>
      <c r="V538" s="71"/>
      <c r="W538" s="113"/>
      <c r="X538" s="71"/>
      <c r="Y538" s="71"/>
      <c r="Z538" s="71"/>
    </row>
    <row r="539" spans="1:26" ht="14.25" customHeight="1" x14ac:dyDescent="0.25">
      <c r="A539" s="71"/>
      <c r="B539" s="71"/>
      <c r="C539" s="71"/>
      <c r="D539" s="71"/>
      <c r="E539" s="71"/>
      <c r="F539" s="71"/>
      <c r="G539" s="71"/>
      <c r="H539" s="71"/>
      <c r="I539" s="71"/>
      <c r="J539" s="71"/>
      <c r="K539" s="71"/>
      <c r="L539" s="71"/>
      <c r="M539" s="71"/>
      <c r="N539" s="71"/>
      <c r="O539" s="71"/>
      <c r="P539" s="71"/>
      <c r="Q539" s="71"/>
      <c r="R539" s="71"/>
      <c r="S539" s="71"/>
      <c r="T539" s="71"/>
      <c r="U539" s="71"/>
      <c r="V539" s="71"/>
      <c r="W539" s="113"/>
      <c r="X539" s="71"/>
      <c r="Y539" s="71"/>
      <c r="Z539" s="71"/>
    </row>
    <row r="540" spans="1:26" ht="14.25" customHeight="1" x14ac:dyDescent="0.25">
      <c r="A540" s="71"/>
      <c r="B540" s="71"/>
      <c r="C540" s="71"/>
      <c r="D540" s="71"/>
      <c r="E540" s="71"/>
      <c r="F540" s="71"/>
      <c r="G540" s="71"/>
      <c r="H540" s="71"/>
      <c r="I540" s="71"/>
      <c r="J540" s="71"/>
      <c r="K540" s="71"/>
      <c r="L540" s="71"/>
      <c r="M540" s="71"/>
      <c r="N540" s="71"/>
      <c r="O540" s="71"/>
      <c r="P540" s="71"/>
      <c r="Q540" s="71"/>
      <c r="R540" s="71"/>
      <c r="S540" s="71"/>
      <c r="T540" s="71"/>
      <c r="U540" s="71"/>
      <c r="V540" s="71"/>
      <c r="W540" s="113"/>
      <c r="X540" s="71"/>
      <c r="Y540" s="71"/>
      <c r="Z540" s="71"/>
    </row>
    <row r="541" spans="1:26" ht="14.25" customHeight="1" x14ac:dyDescent="0.25">
      <c r="A541" s="71"/>
      <c r="B541" s="71"/>
      <c r="C541" s="71"/>
      <c r="D541" s="71"/>
      <c r="E541" s="71"/>
      <c r="F541" s="71"/>
      <c r="G541" s="71"/>
      <c r="H541" s="71"/>
      <c r="I541" s="71"/>
      <c r="J541" s="71"/>
      <c r="K541" s="71"/>
      <c r="L541" s="71"/>
      <c r="M541" s="71"/>
      <c r="N541" s="71"/>
      <c r="O541" s="71"/>
      <c r="P541" s="71"/>
      <c r="Q541" s="71"/>
      <c r="R541" s="71"/>
      <c r="S541" s="71"/>
      <c r="T541" s="71"/>
      <c r="U541" s="71"/>
      <c r="V541" s="71"/>
      <c r="W541" s="113"/>
      <c r="X541" s="71"/>
      <c r="Y541" s="71"/>
      <c r="Z541" s="71"/>
    </row>
    <row r="542" spans="1:26" ht="14.25" customHeight="1" x14ac:dyDescent="0.25">
      <c r="A542" s="71"/>
      <c r="B542" s="71"/>
      <c r="C542" s="71"/>
      <c r="D542" s="71"/>
      <c r="E542" s="71"/>
      <c r="F542" s="71"/>
      <c r="G542" s="71"/>
      <c r="H542" s="71"/>
      <c r="I542" s="71"/>
      <c r="J542" s="71"/>
      <c r="K542" s="71"/>
      <c r="L542" s="71"/>
      <c r="M542" s="71"/>
      <c r="N542" s="71"/>
      <c r="O542" s="71"/>
      <c r="P542" s="71"/>
      <c r="Q542" s="71"/>
      <c r="R542" s="71"/>
      <c r="S542" s="71"/>
      <c r="T542" s="71"/>
      <c r="U542" s="71"/>
      <c r="V542" s="71"/>
      <c r="W542" s="113"/>
      <c r="X542" s="71"/>
      <c r="Y542" s="71"/>
      <c r="Z542" s="71"/>
    </row>
    <row r="543" spans="1:26" ht="14.25" customHeight="1" x14ac:dyDescent="0.25">
      <c r="A543" s="71"/>
      <c r="B543" s="71"/>
      <c r="C543" s="71"/>
      <c r="D543" s="71"/>
      <c r="E543" s="71"/>
      <c r="F543" s="71"/>
      <c r="G543" s="71"/>
      <c r="H543" s="71"/>
      <c r="I543" s="71"/>
      <c r="J543" s="71"/>
      <c r="K543" s="71"/>
      <c r="L543" s="71"/>
      <c r="M543" s="71"/>
      <c r="N543" s="71"/>
      <c r="O543" s="71"/>
      <c r="P543" s="71"/>
      <c r="Q543" s="71"/>
      <c r="R543" s="71"/>
      <c r="S543" s="71"/>
      <c r="T543" s="71"/>
      <c r="U543" s="71"/>
      <c r="V543" s="71"/>
      <c r="W543" s="113"/>
      <c r="X543" s="71"/>
      <c r="Y543" s="71"/>
      <c r="Z543" s="71"/>
    </row>
    <row r="544" spans="1:26" ht="14.25" customHeight="1" x14ac:dyDescent="0.25">
      <c r="A544" s="71"/>
      <c r="B544" s="71"/>
      <c r="C544" s="71"/>
      <c r="D544" s="71"/>
      <c r="E544" s="71"/>
      <c r="F544" s="71"/>
      <c r="G544" s="71"/>
      <c r="H544" s="71"/>
      <c r="I544" s="71"/>
      <c r="J544" s="71"/>
      <c r="K544" s="71"/>
      <c r="L544" s="71"/>
      <c r="M544" s="71"/>
      <c r="N544" s="71"/>
      <c r="O544" s="71"/>
      <c r="P544" s="71"/>
      <c r="Q544" s="71"/>
      <c r="R544" s="71"/>
      <c r="S544" s="71"/>
      <c r="T544" s="71"/>
      <c r="U544" s="71"/>
      <c r="V544" s="71"/>
      <c r="W544" s="113"/>
      <c r="X544" s="71"/>
      <c r="Y544" s="71"/>
      <c r="Z544" s="71"/>
    </row>
    <row r="545" spans="1:26" ht="14.25" customHeight="1" x14ac:dyDescent="0.25">
      <c r="A545" s="71"/>
      <c r="B545" s="71"/>
      <c r="C545" s="71"/>
      <c r="D545" s="71"/>
      <c r="E545" s="71"/>
      <c r="F545" s="71"/>
      <c r="G545" s="71"/>
      <c r="H545" s="71"/>
      <c r="I545" s="71"/>
      <c r="J545" s="71"/>
      <c r="K545" s="71"/>
      <c r="L545" s="71"/>
      <c r="M545" s="71"/>
      <c r="N545" s="71"/>
      <c r="O545" s="71"/>
      <c r="P545" s="71"/>
      <c r="Q545" s="71"/>
      <c r="R545" s="71"/>
      <c r="S545" s="71"/>
      <c r="T545" s="71"/>
      <c r="U545" s="71"/>
      <c r="V545" s="71"/>
      <c r="W545" s="113"/>
      <c r="X545" s="71"/>
      <c r="Y545" s="71"/>
      <c r="Z545" s="71"/>
    </row>
    <row r="546" spans="1:26" ht="14.25" customHeight="1" x14ac:dyDescent="0.25">
      <c r="A546" s="71"/>
      <c r="B546" s="71"/>
      <c r="C546" s="71"/>
      <c r="D546" s="71"/>
      <c r="E546" s="71"/>
      <c r="F546" s="71"/>
      <c r="G546" s="71"/>
      <c r="H546" s="71"/>
      <c r="I546" s="71"/>
      <c r="J546" s="71"/>
      <c r="K546" s="71"/>
      <c r="L546" s="71"/>
      <c r="M546" s="71"/>
      <c r="N546" s="71"/>
      <c r="O546" s="71"/>
      <c r="P546" s="71"/>
      <c r="Q546" s="71"/>
      <c r="R546" s="71"/>
      <c r="S546" s="71"/>
      <c r="T546" s="71"/>
      <c r="U546" s="71"/>
      <c r="V546" s="71"/>
      <c r="W546" s="113"/>
      <c r="X546" s="71"/>
      <c r="Y546" s="71"/>
      <c r="Z546" s="71"/>
    </row>
    <row r="547" spans="1:26" ht="14.25" customHeight="1" x14ac:dyDescent="0.25">
      <c r="A547" s="71"/>
      <c r="B547" s="71"/>
      <c r="C547" s="71"/>
      <c r="D547" s="71"/>
      <c r="E547" s="71"/>
      <c r="F547" s="71"/>
      <c r="G547" s="71"/>
      <c r="H547" s="71"/>
      <c r="I547" s="71"/>
      <c r="J547" s="71"/>
      <c r="K547" s="71"/>
      <c r="L547" s="71"/>
      <c r="M547" s="71"/>
      <c r="N547" s="71"/>
      <c r="O547" s="71"/>
      <c r="P547" s="71"/>
      <c r="Q547" s="71"/>
      <c r="R547" s="71"/>
      <c r="S547" s="71"/>
      <c r="T547" s="71"/>
      <c r="U547" s="71"/>
      <c r="V547" s="71"/>
      <c r="W547" s="113"/>
      <c r="X547" s="71"/>
      <c r="Y547" s="71"/>
      <c r="Z547" s="71"/>
    </row>
    <row r="548" spans="1:26" ht="14.25" customHeight="1" x14ac:dyDescent="0.25">
      <c r="A548" s="71"/>
      <c r="B548" s="71"/>
      <c r="C548" s="71"/>
      <c r="D548" s="71"/>
      <c r="E548" s="71"/>
      <c r="F548" s="71"/>
      <c r="G548" s="71"/>
      <c r="H548" s="71"/>
      <c r="I548" s="71"/>
      <c r="J548" s="71"/>
      <c r="K548" s="71"/>
      <c r="L548" s="71"/>
      <c r="M548" s="71"/>
      <c r="N548" s="71"/>
      <c r="O548" s="71"/>
      <c r="P548" s="71"/>
      <c r="Q548" s="71"/>
      <c r="R548" s="71"/>
      <c r="S548" s="71"/>
      <c r="T548" s="71"/>
      <c r="U548" s="71"/>
      <c r="V548" s="71"/>
      <c r="W548" s="113"/>
      <c r="X548" s="71"/>
      <c r="Y548" s="71"/>
      <c r="Z548" s="71"/>
    </row>
    <row r="549" spans="1:26" ht="14.25" customHeight="1" x14ac:dyDescent="0.25">
      <c r="A549" s="71"/>
      <c r="B549" s="71"/>
      <c r="C549" s="71"/>
      <c r="D549" s="71"/>
      <c r="E549" s="71"/>
      <c r="F549" s="71"/>
      <c r="G549" s="71"/>
      <c r="H549" s="71"/>
      <c r="I549" s="71"/>
      <c r="J549" s="71"/>
      <c r="K549" s="71"/>
      <c r="L549" s="71"/>
      <c r="M549" s="71"/>
      <c r="N549" s="71"/>
      <c r="O549" s="71"/>
      <c r="P549" s="71"/>
      <c r="Q549" s="71"/>
      <c r="R549" s="71"/>
      <c r="S549" s="71"/>
      <c r="T549" s="71"/>
      <c r="U549" s="71"/>
      <c r="V549" s="71"/>
      <c r="W549" s="113"/>
      <c r="X549" s="71"/>
      <c r="Y549" s="71"/>
      <c r="Z549" s="71"/>
    </row>
    <row r="550" spans="1:26" ht="14.25" customHeight="1" x14ac:dyDescent="0.25">
      <c r="A550" s="71"/>
      <c r="B550" s="71"/>
      <c r="C550" s="71"/>
      <c r="D550" s="71"/>
      <c r="E550" s="71"/>
      <c r="F550" s="71"/>
      <c r="G550" s="71"/>
      <c r="H550" s="71"/>
      <c r="I550" s="71"/>
      <c r="J550" s="71"/>
      <c r="K550" s="71"/>
      <c r="L550" s="71"/>
      <c r="M550" s="71"/>
      <c r="N550" s="71"/>
      <c r="O550" s="71"/>
      <c r="P550" s="71"/>
      <c r="Q550" s="71"/>
      <c r="R550" s="71"/>
      <c r="S550" s="71"/>
      <c r="T550" s="71"/>
      <c r="U550" s="71"/>
      <c r="V550" s="71"/>
      <c r="W550" s="113"/>
      <c r="X550" s="71"/>
      <c r="Y550" s="71"/>
      <c r="Z550" s="71"/>
    </row>
    <row r="551" spans="1:26" ht="14.25" customHeight="1" x14ac:dyDescent="0.25">
      <c r="A551" s="71"/>
      <c r="B551" s="71"/>
      <c r="C551" s="71"/>
      <c r="D551" s="71"/>
      <c r="E551" s="71"/>
      <c r="F551" s="71"/>
      <c r="G551" s="71"/>
      <c r="H551" s="71"/>
      <c r="I551" s="71"/>
      <c r="J551" s="71"/>
      <c r="K551" s="71"/>
      <c r="L551" s="71"/>
      <c r="M551" s="71"/>
      <c r="N551" s="71"/>
      <c r="O551" s="71"/>
      <c r="P551" s="71"/>
      <c r="Q551" s="71"/>
      <c r="R551" s="71"/>
      <c r="S551" s="71"/>
      <c r="T551" s="71"/>
      <c r="U551" s="71"/>
      <c r="V551" s="71"/>
      <c r="W551" s="113"/>
      <c r="X551" s="71"/>
      <c r="Y551" s="71"/>
      <c r="Z551" s="71"/>
    </row>
    <row r="552" spans="1:26" ht="14.25" customHeight="1" x14ac:dyDescent="0.25">
      <c r="A552" s="71"/>
      <c r="B552" s="71"/>
      <c r="C552" s="71"/>
      <c r="D552" s="71"/>
      <c r="E552" s="71"/>
      <c r="F552" s="71"/>
      <c r="G552" s="71"/>
      <c r="H552" s="71"/>
      <c r="I552" s="71"/>
      <c r="J552" s="71"/>
      <c r="K552" s="71"/>
      <c r="L552" s="71"/>
      <c r="M552" s="71"/>
      <c r="N552" s="71"/>
      <c r="O552" s="71"/>
      <c r="P552" s="71"/>
      <c r="Q552" s="71"/>
      <c r="R552" s="71"/>
      <c r="S552" s="71"/>
      <c r="T552" s="71"/>
      <c r="U552" s="71"/>
      <c r="V552" s="71"/>
      <c r="W552" s="113"/>
      <c r="X552" s="71"/>
      <c r="Y552" s="71"/>
      <c r="Z552" s="71"/>
    </row>
    <row r="553" spans="1:26" ht="14.25" customHeight="1" x14ac:dyDescent="0.25">
      <c r="A553" s="71"/>
      <c r="B553" s="71"/>
      <c r="C553" s="71"/>
      <c r="D553" s="71"/>
      <c r="E553" s="71"/>
      <c r="F553" s="71"/>
      <c r="G553" s="71"/>
      <c r="H553" s="71"/>
      <c r="I553" s="71"/>
      <c r="J553" s="71"/>
      <c r="K553" s="71"/>
      <c r="L553" s="71"/>
      <c r="M553" s="71"/>
      <c r="N553" s="71"/>
      <c r="O553" s="71"/>
      <c r="P553" s="71"/>
      <c r="Q553" s="71"/>
      <c r="R553" s="71"/>
      <c r="S553" s="71"/>
      <c r="T553" s="71"/>
      <c r="U553" s="71"/>
      <c r="V553" s="71"/>
      <c r="W553" s="113"/>
      <c r="X553" s="71"/>
      <c r="Y553" s="71"/>
      <c r="Z553" s="71"/>
    </row>
    <row r="554" spans="1:26" ht="14.25" customHeight="1" x14ac:dyDescent="0.25">
      <c r="A554" s="71"/>
      <c r="B554" s="71"/>
      <c r="C554" s="71"/>
      <c r="D554" s="71"/>
      <c r="E554" s="71"/>
      <c r="F554" s="71"/>
      <c r="G554" s="71"/>
      <c r="H554" s="71"/>
      <c r="I554" s="71"/>
      <c r="J554" s="71"/>
      <c r="K554" s="71"/>
      <c r="L554" s="71"/>
      <c r="M554" s="71"/>
      <c r="N554" s="71"/>
      <c r="O554" s="71"/>
      <c r="P554" s="71"/>
      <c r="Q554" s="71"/>
      <c r="R554" s="71"/>
      <c r="S554" s="71"/>
      <c r="T554" s="71"/>
      <c r="U554" s="71"/>
      <c r="V554" s="71"/>
      <c r="W554" s="113"/>
      <c r="X554" s="71"/>
      <c r="Y554" s="71"/>
      <c r="Z554" s="71"/>
    </row>
    <row r="555" spans="1:26" ht="14.25" customHeight="1" x14ac:dyDescent="0.25">
      <c r="A555" s="71"/>
      <c r="B555" s="71"/>
      <c r="C555" s="71"/>
      <c r="D555" s="71"/>
      <c r="E555" s="71"/>
      <c r="F555" s="71"/>
      <c r="G555" s="71"/>
      <c r="H555" s="71"/>
      <c r="I555" s="71"/>
      <c r="J555" s="71"/>
      <c r="K555" s="71"/>
      <c r="L555" s="71"/>
      <c r="M555" s="71"/>
      <c r="N555" s="71"/>
      <c r="O555" s="71"/>
      <c r="P555" s="71"/>
      <c r="Q555" s="71"/>
      <c r="R555" s="71"/>
      <c r="S555" s="71"/>
      <c r="T555" s="71"/>
      <c r="U555" s="71"/>
      <c r="V555" s="71"/>
      <c r="W555" s="113"/>
      <c r="X555" s="71"/>
      <c r="Y555" s="71"/>
      <c r="Z555" s="71"/>
    </row>
    <row r="556" spans="1:26" ht="14.25" customHeight="1" x14ac:dyDescent="0.25">
      <c r="A556" s="71"/>
      <c r="B556" s="71"/>
      <c r="C556" s="71"/>
      <c r="D556" s="71"/>
      <c r="E556" s="71"/>
      <c r="F556" s="71"/>
      <c r="G556" s="71"/>
      <c r="H556" s="71"/>
      <c r="I556" s="71"/>
      <c r="J556" s="71"/>
      <c r="K556" s="71"/>
      <c r="L556" s="71"/>
      <c r="M556" s="71"/>
      <c r="N556" s="71"/>
      <c r="O556" s="71"/>
      <c r="P556" s="71"/>
      <c r="Q556" s="71"/>
      <c r="R556" s="71"/>
      <c r="S556" s="71"/>
      <c r="T556" s="71"/>
      <c r="U556" s="71"/>
      <c r="V556" s="71"/>
      <c r="W556" s="113"/>
      <c r="X556" s="71"/>
      <c r="Y556" s="71"/>
      <c r="Z556" s="71"/>
    </row>
    <row r="557" spans="1:26" ht="14.25" customHeight="1" x14ac:dyDescent="0.25">
      <c r="A557" s="71"/>
      <c r="B557" s="71"/>
      <c r="C557" s="71"/>
      <c r="D557" s="71"/>
      <c r="E557" s="71"/>
      <c r="F557" s="71"/>
      <c r="G557" s="71"/>
      <c r="H557" s="71"/>
      <c r="I557" s="71"/>
      <c r="J557" s="71"/>
      <c r="K557" s="71"/>
      <c r="L557" s="71"/>
      <c r="M557" s="71"/>
      <c r="N557" s="71"/>
      <c r="O557" s="71"/>
      <c r="P557" s="71"/>
      <c r="Q557" s="71"/>
      <c r="R557" s="71"/>
      <c r="S557" s="71"/>
      <c r="T557" s="71"/>
      <c r="U557" s="71"/>
      <c r="V557" s="71"/>
      <c r="W557" s="113"/>
      <c r="X557" s="71"/>
      <c r="Y557" s="71"/>
      <c r="Z557" s="71"/>
    </row>
    <row r="558" spans="1:26" ht="14.25" customHeight="1" x14ac:dyDescent="0.25">
      <c r="A558" s="71"/>
      <c r="B558" s="71"/>
      <c r="C558" s="71"/>
      <c r="D558" s="71"/>
      <c r="E558" s="71"/>
      <c r="F558" s="71"/>
      <c r="G558" s="71"/>
      <c r="H558" s="71"/>
      <c r="I558" s="71"/>
      <c r="J558" s="71"/>
      <c r="K558" s="71"/>
      <c r="L558" s="71"/>
      <c r="M558" s="71"/>
      <c r="N558" s="71"/>
      <c r="O558" s="71"/>
      <c r="P558" s="71"/>
      <c r="Q558" s="71"/>
      <c r="R558" s="71"/>
      <c r="S558" s="71"/>
      <c r="T558" s="71"/>
      <c r="U558" s="71"/>
      <c r="V558" s="71"/>
      <c r="W558" s="113"/>
      <c r="X558" s="71"/>
      <c r="Y558" s="71"/>
      <c r="Z558" s="71"/>
    </row>
    <row r="559" spans="1:26" ht="14.25" customHeight="1" x14ac:dyDescent="0.25">
      <c r="A559" s="71"/>
      <c r="B559" s="71"/>
      <c r="C559" s="71"/>
      <c r="D559" s="71"/>
      <c r="E559" s="71"/>
      <c r="F559" s="71"/>
      <c r="G559" s="71"/>
      <c r="H559" s="71"/>
      <c r="I559" s="71"/>
      <c r="J559" s="71"/>
      <c r="K559" s="71"/>
      <c r="L559" s="71"/>
      <c r="M559" s="71"/>
      <c r="N559" s="71"/>
      <c r="O559" s="71"/>
      <c r="P559" s="71"/>
      <c r="Q559" s="71"/>
      <c r="R559" s="71"/>
      <c r="S559" s="71"/>
      <c r="T559" s="71"/>
      <c r="U559" s="71"/>
      <c r="V559" s="71"/>
      <c r="W559" s="113"/>
      <c r="X559" s="71"/>
      <c r="Y559" s="71"/>
      <c r="Z559" s="71"/>
    </row>
    <row r="560" spans="1:26" ht="14.25" customHeight="1" x14ac:dyDescent="0.25">
      <c r="A560" s="71"/>
      <c r="B560" s="71"/>
      <c r="C560" s="71"/>
      <c r="D560" s="71"/>
      <c r="E560" s="71"/>
      <c r="F560" s="71"/>
      <c r="G560" s="71"/>
      <c r="H560" s="71"/>
      <c r="I560" s="71"/>
      <c r="J560" s="71"/>
      <c r="K560" s="71"/>
      <c r="L560" s="71"/>
      <c r="M560" s="71"/>
      <c r="N560" s="71"/>
      <c r="O560" s="71"/>
      <c r="P560" s="71"/>
      <c r="Q560" s="71"/>
      <c r="R560" s="71"/>
      <c r="S560" s="71"/>
      <c r="T560" s="71"/>
      <c r="U560" s="71"/>
      <c r="V560" s="71"/>
      <c r="W560" s="113"/>
      <c r="X560" s="71"/>
      <c r="Y560" s="71"/>
      <c r="Z560" s="71"/>
    </row>
    <row r="561" spans="1:26" ht="14.25" customHeight="1" x14ac:dyDescent="0.25">
      <c r="A561" s="71"/>
      <c r="B561" s="71"/>
      <c r="C561" s="71"/>
      <c r="D561" s="71"/>
      <c r="E561" s="71"/>
      <c r="F561" s="71"/>
      <c r="G561" s="71"/>
      <c r="H561" s="71"/>
      <c r="I561" s="71"/>
      <c r="J561" s="71"/>
      <c r="K561" s="71"/>
      <c r="L561" s="71"/>
      <c r="M561" s="71"/>
      <c r="N561" s="71"/>
      <c r="O561" s="71"/>
      <c r="P561" s="71"/>
      <c r="Q561" s="71"/>
      <c r="R561" s="71"/>
      <c r="S561" s="71"/>
      <c r="T561" s="71"/>
      <c r="U561" s="71"/>
      <c r="V561" s="71"/>
      <c r="W561" s="113"/>
      <c r="X561" s="71"/>
      <c r="Y561" s="71"/>
      <c r="Z561" s="71"/>
    </row>
    <row r="562" spans="1:26" ht="14.25" customHeight="1" x14ac:dyDescent="0.25">
      <c r="A562" s="71"/>
      <c r="B562" s="71"/>
      <c r="C562" s="71"/>
      <c r="D562" s="71"/>
      <c r="E562" s="71"/>
      <c r="F562" s="71"/>
      <c r="G562" s="71"/>
      <c r="H562" s="71"/>
      <c r="I562" s="71"/>
      <c r="J562" s="71"/>
      <c r="K562" s="71"/>
      <c r="L562" s="71"/>
      <c r="M562" s="71"/>
      <c r="N562" s="71"/>
      <c r="O562" s="71"/>
      <c r="P562" s="71"/>
      <c r="Q562" s="71"/>
      <c r="R562" s="71"/>
      <c r="S562" s="71"/>
      <c r="T562" s="71"/>
      <c r="U562" s="71"/>
      <c r="V562" s="71"/>
      <c r="W562" s="113"/>
      <c r="X562" s="71"/>
      <c r="Y562" s="71"/>
      <c r="Z562" s="71"/>
    </row>
    <row r="563" spans="1:26" ht="14.25" customHeight="1" x14ac:dyDescent="0.25">
      <c r="A563" s="71"/>
      <c r="B563" s="71"/>
      <c r="C563" s="71"/>
      <c r="D563" s="71"/>
      <c r="E563" s="71"/>
      <c r="F563" s="71"/>
      <c r="G563" s="71"/>
      <c r="H563" s="71"/>
      <c r="I563" s="71"/>
      <c r="J563" s="71"/>
      <c r="K563" s="71"/>
      <c r="L563" s="71"/>
      <c r="M563" s="71"/>
      <c r="N563" s="71"/>
      <c r="O563" s="71"/>
      <c r="P563" s="71"/>
      <c r="Q563" s="71"/>
      <c r="R563" s="71"/>
      <c r="S563" s="71"/>
      <c r="T563" s="71"/>
      <c r="U563" s="71"/>
      <c r="V563" s="71"/>
      <c r="W563" s="113"/>
      <c r="X563" s="71"/>
      <c r="Y563" s="71"/>
      <c r="Z563" s="71"/>
    </row>
    <row r="564" spans="1:26" ht="14.25" customHeight="1" x14ac:dyDescent="0.25">
      <c r="A564" s="71"/>
      <c r="B564" s="71"/>
      <c r="C564" s="71"/>
      <c r="D564" s="71"/>
      <c r="E564" s="71"/>
      <c r="F564" s="71"/>
      <c r="G564" s="71"/>
      <c r="H564" s="71"/>
      <c r="I564" s="71"/>
      <c r="J564" s="71"/>
      <c r="K564" s="71"/>
      <c r="L564" s="71"/>
      <c r="M564" s="71"/>
      <c r="N564" s="71"/>
      <c r="O564" s="71"/>
      <c r="P564" s="71"/>
      <c r="Q564" s="71"/>
      <c r="R564" s="71"/>
      <c r="S564" s="71"/>
      <c r="T564" s="71"/>
      <c r="U564" s="71"/>
      <c r="V564" s="71"/>
      <c r="W564" s="113"/>
      <c r="X564" s="71"/>
      <c r="Y564" s="71"/>
      <c r="Z564" s="71"/>
    </row>
    <row r="565" spans="1:26" ht="14.25" customHeight="1" x14ac:dyDescent="0.25">
      <c r="A565" s="71"/>
      <c r="B565" s="71"/>
      <c r="C565" s="71"/>
      <c r="D565" s="71"/>
      <c r="E565" s="71"/>
      <c r="F565" s="71"/>
      <c r="G565" s="71"/>
      <c r="H565" s="71"/>
      <c r="I565" s="71"/>
      <c r="J565" s="71"/>
      <c r="K565" s="71"/>
      <c r="L565" s="71"/>
      <c r="M565" s="71"/>
      <c r="N565" s="71"/>
      <c r="O565" s="71"/>
      <c r="P565" s="71"/>
      <c r="Q565" s="71"/>
      <c r="R565" s="71"/>
      <c r="S565" s="71"/>
      <c r="T565" s="71"/>
      <c r="U565" s="71"/>
      <c r="V565" s="71"/>
      <c r="W565" s="113"/>
      <c r="X565" s="71"/>
      <c r="Y565" s="71"/>
      <c r="Z565" s="71"/>
    </row>
    <row r="566" spans="1:26" ht="14.25" customHeight="1" x14ac:dyDescent="0.25">
      <c r="A566" s="71"/>
      <c r="B566" s="71"/>
      <c r="C566" s="71"/>
      <c r="D566" s="71"/>
      <c r="E566" s="71"/>
      <c r="F566" s="71"/>
      <c r="G566" s="71"/>
      <c r="H566" s="71"/>
      <c r="I566" s="71"/>
      <c r="J566" s="71"/>
      <c r="K566" s="71"/>
      <c r="L566" s="71"/>
      <c r="M566" s="71"/>
      <c r="N566" s="71"/>
      <c r="O566" s="71"/>
      <c r="P566" s="71"/>
      <c r="Q566" s="71"/>
      <c r="R566" s="71"/>
      <c r="S566" s="71"/>
      <c r="T566" s="71"/>
      <c r="U566" s="71"/>
      <c r="V566" s="71"/>
      <c r="W566" s="113"/>
      <c r="X566" s="71"/>
      <c r="Y566" s="71"/>
      <c r="Z566" s="71"/>
    </row>
    <row r="567" spans="1:26" ht="14.25" customHeight="1" x14ac:dyDescent="0.25">
      <c r="A567" s="71"/>
      <c r="B567" s="71"/>
      <c r="C567" s="71"/>
      <c r="D567" s="71"/>
      <c r="E567" s="71"/>
      <c r="F567" s="71"/>
      <c r="G567" s="71"/>
      <c r="H567" s="71"/>
      <c r="I567" s="71"/>
      <c r="J567" s="71"/>
      <c r="K567" s="71"/>
      <c r="L567" s="71"/>
      <c r="M567" s="71"/>
      <c r="N567" s="71"/>
      <c r="O567" s="71"/>
      <c r="P567" s="71"/>
      <c r="Q567" s="71"/>
      <c r="R567" s="71"/>
      <c r="S567" s="71"/>
      <c r="T567" s="71"/>
      <c r="U567" s="71"/>
      <c r="V567" s="71"/>
      <c r="W567" s="113"/>
      <c r="X567" s="71"/>
      <c r="Y567" s="71"/>
      <c r="Z567" s="71"/>
    </row>
    <row r="568" spans="1:26" ht="14.25" customHeight="1" x14ac:dyDescent="0.25">
      <c r="A568" s="71"/>
      <c r="B568" s="71"/>
      <c r="C568" s="71"/>
      <c r="D568" s="71"/>
      <c r="E568" s="71"/>
      <c r="F568" s="71"/>
      <c r="G568" s="71"/>
      <c r="H568" s="71"/>
      <c r="I568" s="71"/>
      <c r="J568" s="71"/>
      <c r="K568" s="71"/>
      <c r="L568" s="71"/>
      <c r="M568" s="71"/>
      <c r="N568" s="71"/>
      <c r="O568" s="71"/>
      <c r="P568" s="71"/>
      <c r="Q568" s="71"/>
      <c r="R568" s="71"/>
      <c r="S568" s="71"/>
      <c r="T568" s="71"/>
      <c r="U568" s="71"/>
      <c r="V568" s="71"/>
      <c r="W568" s="113"/>
      <c r="X568" s="71"/>
      <c r="Y568" s="71"/>
      <c r="Z568" s="71"/>
    </row>
    <row r="569" spans="1:26" ht="14.25" customHeight="1" x14ac:dyDescent="0.25">
      <c r="A569" s="71"/>
      <c r="B569" s="71"/>
      <c r="C569" s="71"/>
      <c r="D569" s="71"/>
      <c r="E569" s="71"/>
      <c r="F569" s="71"/>
      <c r="G569" s="71"/>
      <c r="H569" s="71"/>
      <c r="I569" s="71"/>
      <c r="J569" s="71"/>
      <c r="K569" s="71"/>
      <c r="L569" s="71"/>
      <c r="M569" s="71"/>
      <c r="N569" s="71"/>
      <c r="O569" s="71"/>
      <c r="P569" s="71"/>
      <c r="Q569" s="71"/>
      <c r="R569" s="71"/>
      <c r="S569" s="71"/>
      <c r="T569" s="71"/>
      <c r="U569" s="71"/>
      <c r="V569" s="71"/>
      <c r="W569" s="113"/>
      <c r="X569" s="71"/>
      <c r="Y569" s="71"/>
      <c r="Z569" s="71"/>
    </row>
    <row r="570" spans="1:26" ht="14.25" customHeight="1" x14ac:dyDescent="0.25">
      <c r="A570" s="71"/>
      <c r="B570" s="71"/>
      <c r="C570" s="71"/>
      <c r="D570" s="71"/>
      <c r="E570" s="71"/>
      <c r="F570" s="71"/>
      <c r="G570" s="71"/>
      <c r="H570" s="71"/>
      <c r="I570" s="71"/>
      <c r="J570" s="71"/>
      <c r="K570" s="71"/>
      <c r="L570" s="71"/>
      <c r="M570" s="71"/>
      <c r="N570" s="71"/>
      <c r="O570" s="71"/>
      <c r="P570" s="71"/>
      <c r="Q570" s="71"/>
      <c r="R570" s="71"/>
      <c r="S570" s="71"/>
      <c r="T570" s="71"/>
      <c r="U570" s="71"/>
      <c r="V570" s="71"/>
      <c r="W570" s="113"/>
      <c r="X570" s="71"/>
      <c r="Y570" s="71"/>
      <c r="Z570" s="71"/>
    </row>
    <row r="571" spans="1:26" ht="14.25" customHeight="1" x14ac:dyDescent="0.25">
      <c r="A571" s="71"/>
      <c r="B571" s="71"/>
      <c r="C571" s="71"/>
      <c r="D571" s="71"/>
      <c r="E571" s="71"/>
      <c r="F571" s="71"/>
      <c r="G571" s="71"/>
      <c r="H571" s="71"/>
      <c r="I571" s="71"/>
      <c r="J571" s="71"/>
      <c r="K571" s="71"/>
      <c r="L571" s="71"/>
      <c r="M571" s="71"/>
      <c r="N571" s="71"/>
      <c r="O571" s="71"/>
      <c r="P571" s="71"/>
      <c r="Q571" s="71"/>
      <c r="R571" s="71"/>
      <c r="S571" s="71"/>
      <c r="T571" s="71"/>
      <c r="U571" s="71"/>
      <c r="V571" s="71"/>
      <c r="W571" s="113"/>
      <c r="X571" s="71"/>
      <c r="Y571" s="71"/>
      <c r="Z571" s="71"/>
    </row>
    <row r="572" spans="1:26" ht="14.25" customHeight="1" x14ac:dyDescent="0.25">
      <c r="A572" s="71"/>
      <c r="B572" s="71"/>
      <c r="C572" s="71"/>
      <c r="D572" s="71"/>
      <c r="E572" s="71"/>
      <c r="F572" s="71"/>
      <c r="G572" s="71"/>
      <c r="H572" s="71"/>
      <c r="I572" s="71"/>
      <c r="J572" s="71"/>
      <c r="K572" s="71"/>
      <c r="L572" s="71"/>
      <c r="M572" s="71"/>
      <c r="N572" s="71"/>
      <c r="O572" s="71"/>
      <c r="P572" s="71"/>
      <c r="Q572" s="71"/>
      <c r="R572" s="71"/>
      <c r="S572" s="71"/>
      <c r="T572" s="71"/>
      <c r="U572" s="71"/>
      <c r="V572" s="71"/>
      <c r="W572" s="113"/>
      <c r="X572" s="71"/>
      <c r="Y572" s="71"/>
      <c r="Z572" s="71"/>
    </row>
    <row r="573" spans="1:26" ht="14.25" customHeight="1" x14ac:dyDescent="0.25">
      <c r="A573" s="71"/>
      <c r="B573" s="71"/>
      <c r="C573" s="71"/>
      <c r="D573" s="71"/>
      <c r="E573" s="71"/>
      <c r="F573" s="71"/>
      <c r="G573" s="71"/>
      <c r="H573" s="71"/>
      <c r="I573" s="71"/>
      <c r="J573" s="71"/>
      <c r="K573" s="71"/>
      <c r="L573" s="71"/>
      <c r="M573" s="71"/>
      <c r="N573" s="71"/>
      <c r="O573" s="71"/>
      <c r="P573" s="71"/>
      <c r="Q573" s="71"/>
      <c r="R573" s="71"/>
      <c r="S573" s="71"/>
      <c r="T573" s="71"/>
      <c r="U573" s="71"/>
      <c r="V573" s="71"/>
      <c r="W573" s="113"/>
      <c r="X573" s="71"/>
      <c r="Y573" s="71"/>
      <c r="Z573" s="71"/>
    </row>
    <row r="574" spans="1:26" ht="14.25" customHeight="1" x14ac:dyDescent="0.25">
      <c r="A574" s="71"/>
      <c r="B574" s="71"/>
      <c r="C574" s="71"/>
      <c r="D574" s="71"/>
      <c r="E574" s="71"/>
      <c r="F574" s="71"/>
      <c r="G574" s="71"/>
      <c r="H574" s="71"/>
      <c r="I574" s="71"/>
      <c r="J574" s="71"/>
      <c r="K574" s="71"/>
      <c r="L574" s="71"/>
      <c r="M574" s="71"/>
      <c r="N574" s="71"/>
      <c r="O574" s="71"/>
      <c r="P574" s="71"/>
      <c r="Q574" s="71"/>
      <c r="R574" s="71"/>
      <c r="S574" s="71"/>
      <c r="T574" s="71"/>
      <c r="U574" s="71"/>
      <c r="V574" s="71"/>
      <c r="W574" s="113"/>
      <c r="X574" s="71"/>
      <c r="Y574" s="71"/>
      <c r="Z574" s="71"/>
    </row>
    <row r="575" spans="1:26" ht="14.25" customHeight="1" x14ac:dyDescent="0.25">
      <c r="A575" s="71"/>
      <c r="B575" s="71"/>
      <c r="C575" s="71"/>
      <c r="D575" s="71"/>
      <c r="E575" s="71"/>
      <c r="F575" s="71"/>
      <c r="G575" s="71"/>
      <c r="H575" s="71"/>
      <c r="I575" s="71"/>
      <c r="J575" s="71"/>
      <c r="K575" s="71"/>
      <c r="L575" s="71"/>
      <c r="M575" s="71"/>
      <c r="N575" s="71"/>
      <c r="O575" s="71"/>
      <c r="P575" s="71"/>
      <c r="Q575" s="71"/>
      <c r="R575" s="71"/>
      <c r="S575" s="71"/>
      <c r="T575" s="71"/>
      <c r="U575" s="71"/>
      <c r="V575" s="71"/>
      <c r="W575" s="113"/>
      <c r="X575" s="71"/>
      <c r="Y575" s="71"/>
      <c r="Z575" s="71"/>
    </row>
    <row r="576" spans="1:26" ht="14.25" customHeight="1" x14ac:dyDescent="0.25">
      <c r="A576" s="71"/>
      <c r="B576" s="71"/>
      <c r="C576" s="71"/>
      <c r="D576" s="71"/>
      <c r="E576" s="71"/>
      <c r="F576" s="71"/>
      <c r="G576" s="71"/>
      <c r="H576" s="71"/>
      <c r="I576" s="71"/>
      <c r="J576" s="71"/>
      <c r="K576" s="71"/>
      <c r="L576" s="71"/>
      <c r="M576" s="71"/>
      <c r="N576" s="71"/>
      <c r="O576" s="71"/>
      <c r="P576" s="71"/>
      <c r="Q576" s="71"/>
      <c r="R576" s="71"/>
      <c r="S576" s="71"/>
      <c r="T576" s="71"/>
      <c r="U576" s="71"/>
      <c r="V576" s="71"/>
      <c r="W576" s="113"/>
      <c r="X576" s="71"/>
      <c r="Y576" s="71"/>
      <c r="Z576" s="71"/>
    </row>
    <row r="577" spans="1:26" ht="14.25" customHeight="1" x14ac:dyDescent="0.25">
      <c r="A577" s="71"/>
      <c r="B577" s="71"/>
      <c r="C577" s="71"/>
      <c r="D577" s="71"/>
      <c r="E577" s="71"/>
      <c r="F577" s="71"/>
      <c r="G577" s="71"/>
      <c r="H577" s="71"/>
      <c r="I577" s="71"/>
      <c r="J577" s="71"/>
      <c r="K577" s="71"/>
      <c r="L577" s="71"/>
      <c r="M577" s="71"/>
      <c r="N577" s="71"/>
      <c r="O577" s="71"/>
      <c r="P577" s="71"/>
      <c r="Q577" s="71"/>
      <c r="R577" s="71"/>
      <c r="S577" s="71"/>
      <c r="T577" s="71"/>
      <c r="U577" s="71"/>
      <c r="V577" s="71"/>
      <c r="W577" s="113"/>
      <c r="X577" s="71"/>
      <c r="Y577" s="71"/>
      <c r="Z577" s="71"/>
    </row>
    <row r="578" spans="1:26" ht="14.25" customHeight="1" x14ac:dyDescent="0.25">
      <c r="A578" s="71"/>
      <c r="B578" s="71"/>
      <c r="C578" s="71"/>
      <c r="D578" s="71"/>
      <c r="E578" s="71"/>
      <c r="F578" s="71"/>
      <c r="G578" s="71"/>
      <c r="H578" s="71"/>
      <c r="I578" s="71"/>
      <c r="J578" s="71"/>
      <c r="K578" s="71"/>
      <c r="L578" s="71"/>
      <c r="M578" s="71"/>
      <c r="N578" s="71"/>
      <c r="O578" s="71"/>
      <c r="P578" s="71"/>
      <c r="Q578" s="71"/>
      <c r="R578" s="71"/>
      <c r="S578" s="71"/>
      <c r="T578" s="71"/>
      <c r="U578" s="71"/>
      <c r="V578" s="71"/>
      <c r="W578" s="113"/>
      <c r="X578" s="71"/>
      <c r="Y578" s="71"/>
      <c r="Z578" s="71"/>
    </row>
    <row r="579" spans="1:26" ht="14.25" customHeight="1" x14ac:dyDescent="0.25">
      <c r="A579" s="71"/>
      <c r="B579" s="71"/>
      <c r="C579" s="71"/>
      <c r="D579" s="71"/>
      <c r="E579" s="71"/>
      <c r="F579" s="71"/>
      <c r="G579" s="71"/>
      <c r="H579" s="71"/>
      <c r="I579" s="71"/>
      <c r="J579" s="71"/>
      <c r="K579" s="71"/>
      <c r="L579" s="71"/>
      <c r="M579" s="71"/>
      <c r="N579" s="71"/>
      <c r="O579" s="71"/>
      <c r="P579" s="71"/>
      <c r="Q579" s="71"/>
      <c r="R579" s="71"/>
      <c r="S579" s="71"/>
      <c r="T579" s="71"/>
      <c r="U579" s="71"/>
      <c r="V579" s="71"/>
      <c r="W579" s="113"/>
      <c r="X579" s="71"/>
      <c r="Y579" s="71"/>
      <c r="Z579" s="71"/>
    </row>
    <row r="580" spans="1:26" ht="14.25" customHeight="1" x14ac:dyDescent="0.25">
      <c r="A580" s="71"/>
      <c r="B580" s="71"/>
      <c r="C580" s="71"/>
      <c r="D580" s="71"/>
      <c r="E580" s="71"/>
      <c r="F580" s="71"/>
      <c r="G580" s="71"/>
      <c r="H580" s="71"/>
      <c r="I580" s="71"/>
      <c r="J580" s="71"/>
      <c r="K580" s="71"/>
      <c r="L580" s="71"/>
      <c r="M580" s="71"/>
      <c r="N580" s="71"/>
      <c r="O580" s="71"/>
      <c r="P580" s="71"/>
      <c r="Q580" s="71"/>
      <c r="R580" s="71"/>
      <c r="S580" s="71"/>
      <c r="T580" s="71"/>
      <c r="U580" s="71"/>
      <c r="V580" s="71"/>
      <c r="W580" s="113"/>
      <c r="X580" s="71"/>
      <c r="Y580" s="71"/>
      <c r="Z580" s="71"/>
    </row>
    <row r="581" spans="1:26" ht="14.25" customHeight="1" x14ac:dyDescent="0.25">
      <c r="A581" s="71"/>
      <c r="B581" s="71"/>
      <c r="C581" s="71"/>
      <c r="D581" s="71"/>
      <c r="E581" s="71"/>
      <c r="F581" s="71"/>
      <c r="G581" s="71"/>
      <c r="H581" s="71"/>
      <c r="I581" s="71"/>
      <c r="J581" s="71"/>
      <c r="K581" s="71"/>
      <c r="L581" s="71"/>
      <c r="M581" s="71"/>
      <c r="N581" s="71"/>
      <c r="O581" s="71"/>
      <c r="P581" s="71"/>
      <c r="Q581" s="71"/>
      <c r="R581" s="71"/>
      <c r="S581" s="71"/>
      <c r="T581" s="71"/>
      <c r="U581" s="71"/>
      <c r="V581" s="71"/>
      <c r="W581" s="113"/>
      <c r="X581" s="71"/>
      <c r="Y581" s="71"/>
      <c r="Z581" s="71"/>
    </row>
    <row r="582" spans="1:26" ht="14.25" customHeight="1" x14ac:dyDescent="0.25">
      <c r="A582" s="71"/>
      <c r="B582" s="71"/>
      <c r="C582" s="71"/>
      <c r="D582" s="71"/>
      <c r="E582" s="71"/>
      <c r="F582" s="71"/>
      <c r="G582" s="71"/>
      <c r="H582" s="71"/>
      <c r="I582" s="71"/>
      <c r="J582" s="71"/>
      <c r="K582" s="71"/>
      <c r="L582" s="71"/>
      <c r="M582" s="71"/>
      <c r="N582" s="71"/>
      <c r="O582" s="71"/>
      <c r="P582" s="71"/>
      <c r="Q582" s="71"/>
      <c r="R582" s="71"/>
      <c r="S582" s="71"/>
      <c r="T582" s="71"/>
      <c r="U582" s="71"/>
      <c r="V582" s="71"/>
      <c r="W582" s="113"/>
      <c r="X582" s="71"/>
      <c r="Y582" s="71"/>
      <c r="Z582" s="71"/>
    </row>
    <row r="583" spans="1:26" ht="14.25" customHeight="1" x14ac:dyDescent="0.25">
      <c r="A583" s="71"/>
      <c r="B583" s="71"/>
      <c r="C583" s="71"/>
      <c r="D583" s="71"/>
      <c r="E583" s="71"/>
      <c r="F583" s="71"/>
      <c r="G583" s="71"/>
      <c r="H583" s="71"/>
      <c r="I583" s="71"/>
      <c r="J583" s="71"/>
      <c r="K583" s="71"/>
      <c r="L583" s="71"/>
      <c r="M583" s="71"/>
      <c r="N583" s="71"/>
      <c r="O583" s="71"/>
      <c r="P583" s="71"/>
      <c r="Q583" s="71"/>
      <c r="R583" s="71"/>
      <c r="S583" s="71"/>
      <c r="T583" s="71"/>
      <c r="U583" s="71"/>
      <c r="V583" s="71"/>
      <c r="W583" s="113"/>
      <c r="X583" s="71"/>
      <c r="Y583" s="71"/>
      <c r="Z583" s="71"/>
    </row>
    <row r="584" spans="1:26" ht="14.25" customHeight="1" x14ac:dyDescent="0.25">
      <c r="A584" s="71"/>
      <c r="B584" s="71"/>
      <c r="C584" s="71"/>
      <c r="D584" s="71"/>
      <c r="E584" s="71"/>
      <c r="F584" s="71"/>
      <c r="G584" s="71"/>
      <c r="H584" s="71"/>
      <c r="I584" s="71"/>
      <c r="J584" s="71"/>
      <c r="K584" s="71"/>
      <c r="L584" s="71"/>
      <c r="M584" s="71"/>
      <c r="N584" s="71"/>
      <c r="O584" s="71"/>
      <c r="P584" s="71"/>
      <c r="Q584" s="71"/>
      <c r="R584" s="71"/>
      <c r="S584" s="71"/>
      <c r="T584" s="71"/>
      <c r="U584" s="71"/>
      <c r="V584" s="71"/>
      <c r="W584" s="113"/>
      <c r="X584" s="71"/>
      <c r="Y584" s="71"/>
      <c r="Z584" s="71"/>
    </row>
    <row r="585" spans="1:26" ht="14.25" customHeight="1" x14ac:dyDescent="0.25">
      <c r="A585" s="71"/>
      <c r="B585" s="71"/>
      <c r="C585" s="71"/>
      <c r="D585" s="71"/>
      <c r="E585" s="71"/>
      <c r="F585" s="71"/>
      <c r="G585" s="71"/>
      <c r="H585" s="71"/>
      <c r="I585" s="71"/>
      <c r="J585" s="71"/>
      <c r="K585" s="71"/>
      <c r="L585" s="71"/>
      <c r="M585" s="71"/>
      <c r="N585" s="71"/>
      <c r="O585" s="71"/>
      <c r="P585" s="71"/>
      <c r="Q585" s="71"/>
      <c r="R585" s="71"/>
      <c r="S585" s="71"/>
      <c r="T585" s="71"/>
      <c r="U585" s="71"/>
      <c r="V585" s="71"/>
      <c r="W585" s="113"/>
      <c r="X585" s="71"/>
      <c r="Y585" s="71"/>
      <c r="Z585" s="71"/>
    </row>
    <row r="586" spans="1:26" ht="14.25" customHeight="1" x14ac:dyDescent="0.25">
      <c r="A586" s="71"/>
      <c r="B586" s="71"/>
      <c r="C586" s="71"/>
      <c r="D586" s="71"/>
      <c r="E586" s="71"/>
      <c r="F586" s="71"/>
      <c r="G586" s="71"/>
      <c r="H586" s="71"/>
      <c r="I586" s="71"/>
      <c r="J586" s="71"/>
      <c r="K586" s="71"/>
      <c r="L586" s="71"/>
      <c r="M586" s="71"/>
      <c r="N586" s="71"/>
      <c r="O586" s="71"/>
      <c r="P586" s="71"/>
      <c r="Q586" s="71"/>
      <c r="R586" s="71"/>
      <c r="S586" s="71"/>
      <c r="T586" s="71"/>
      <c r="U586" s="71"/>
      <c r="V586" s="71"/>
      <c r="W586" s="113"/>
      <c r="X586" s="71"/>
      <c r="Y586" s="71"/>
      <c r="Z586" s="71"/>
    </row>
    <row r="587" spans="1:26" ht="14.25" customHeight="1" x14ac:dyDescent="0.25">
      <c r="A587" s="71"/>
      <c r="B587" s="71"/>
      <c r="C587" s="71"/>
      <c r="D587" s="71"/>
      <c r="E587" s="71"/>
      <c r="F587" s="71"/>
      <c r="G587" s="71"/>
      <c r="H587" s="71"/>
      <c r="I587" s="71"/>
      <c r="J587" s="71"/>
      <c r="K587" s="71"/>
      <c r="L587" s="71"/>
      <c r="M587" s="71"/>
      <c r="N587" s="71"/>
      <c r="O587" s="71"/>
      <c r="P587" s="71"/>
      <c r="Q587" s="71"/>
      <c r="R587" s="71"/>
      <c r="S587" s="71"/>
      <c r="T587" s="71"/>
      <c r="U587" s="71"/>
      <c r="V587" s="71"/>
      <c r="W587" s="113"/>
      <c r="X587" s="71"/>
      <c r="Y587" s="71"/>
      <c r="Z587" s="71"/>
    </row>
    <row r="588" spans="1:26" ht="14.25" customHeight="1" x14ac:dyDescent="0.25">
      <c r="A588" s="71"/>
      <c r="B588" s="71"/>
      <c r="C588" s="71"/>
      <c r="D588" s="71"/>
      <c r="E588" s="71"/>
      <c r="F588" s="71"/>
      <c r="G588" s="71"/>
      <c r="H588" s="71"/>
      <c r="I588" s="71"/>
      <c r="J588" s="71"/>
      <c r="K588" s="71"/>
      <c r="L588" s="71"/>
      <c r="M588" s="71"/>
      <c r="N588" s="71"/>
      <c r="O588" s="71"/>
      <c r="P588" s="71"/>
      <c r="Q588" s="71"/>
      <c r="R588" s="71"/>
      <c r="S588" s="71"/>
      <c r="T588" s="71"/>
      <c r="U588" s="71"/>
      <c r="V588" s="71"/>
      <c r="W588" s="113"/>
      <c r="X588" s="71"/>
      <c r="Y588" s="71"/>
      <c r="Z588" s="71"/>
    </row>
    <row r="589" spans="1:26" ht="14.25" customHeight="1" x14ac:dyDescent="0.25">
      <c r="A589" s="71"/>
      <c r="B589" s="71"/>
      <c r="C589" s="71"/>
      <c r="D589" s="71"/>
      <c r="E589" s="71"/>
      <c r="F589" s="71"/>
      <c r="G589" s="71"/>
      <c r="H589" s="71"/>
      <c r="I589" s="71"/>
      <c r="J589" s="71"/>
      <c r="K589" s="71"/>
      <c r="L589" s="71"/>
      <c r="M589" s="71"/>
      <c r="N589" s="71"/>
      <c r="O589" s="71"/>
      <c r="P589" s="71"/>
      <c r="Q589" s="71"/>
      <c r="R589" s="71"/>
      <c r="S589" s="71"/>
      <c r="T589" s="71"/>
      <c r="U589" s="71"/>
      <c r="V589" s="71"/>
      <c r="W589" s="113"/>
      <c r="X589" s="71"/>
      <c r="Y589" s="71"/>
      <c r="Z589" s="71"/>
    </row>
    <row r="590" spans="1:26" ht="14.25" customHeight="1" x14ac:dyDescent="0.25">
      <c r="A590" s="71"/>
      <c r="B590" s="71"/>
      <c r="C590" s="71"/>
      <c r="D590" s="71"/>
      <c r="E590" s="71"/>
      <c r="F590" s="71"/>
      <c r="G590" s="71"/>
      <c r="H590" s="71"/>
      <c r="I590" s="71"/>
      <c r="J590" s="71"/>
      <c r="K590" s="71"/>
      <c r="L590" s="71"/>
      <c r="M590" s="71"/>
      <c r="N590" s="71"/>
      <c r="O590" s="71"/>
      <c r="P590" s="71"/>
      <c r="Q590" s="71"/>
      <c r="R590" s="71"/>
      <c r="S590" s="71"/>
      <c r="T590" s="71"/>
      <c r="U590" s="71"/>
      <c r="V590" s="71"/>
      <c r="W590" s="113"/>
      <c r="X590" s="71"/>
      <c r="Y590" s="71"/>
      <c r="Z590" s="71"/>
    </row>
    <row r="591" spans="1:26" ht="14.25" customHeight="1" x14ac:dyDescent="0.25">
      <c r="A591" s="71"/>
      <c r="B591" s="71"/>
      <c r="C591" s="71"/>
      <c r="D591" s="71"/>
      <c r="E591" s="71"/>
      <c r="F591" s="71"/>
      <c r="G591" s="71"/>
      <c r="H591" s="71"/>
      <c r="I591" s="71"/>
      <c r="J591" s="71"/>
      <c r="K591" s="71"/>
      <c r="L591" s="71"/>
      <c r="M591" s="71"/>
      <c r="N591" s="71"/>
      <c r="O591" s="71"/>
      <c r="P591" s="71"/>
      <c r="Q591" s="71"/>
      <c r="R591" s="71"/>
      <c r="S591" s="71"/>
      <c r="T591" s="71"/>
      <c r="U591" s="71"/>
      <c r="V591" s="71"/>
      <c r="W591" s="113"/>
      <c r="X591" s="71"/>
      <c r="Y591" s="71"/>
      <c r="Z591" s="71"/>
    </row>
    <row r="592" spans="1:26" ht="14.25" customHeight="1" x14ac:dyDescent="0.25">
      <c r="A592" s="71"/>
      <c r="B592" s="71"/>
      <c r="C592" s="71"/>
      <c r="D592" s="71"/>
      <c r="E592" s="71"/>
      <c r="F592" s="71"/>
      <c r="G592" s="71"/>
      <c r="H592" s="71"/>
      <c r="I592" s="71"/>
      <c r="J592" s="71"/>
      <c r="K592" s="71"/>
      <c r="L592" s="71"/>
      <c r="M592" s="71"/>
      <c r="N592" s="71"/>
      <c r="O592" s="71"/>
      <c r="P592" s="71"/>
      <c r="Q592" s="71"/>
      <c r="R592" s="71"/>
      <c r="S592" s="71"/>
      <c r="T592" s="71"/>
      <c r="U592" s="71"/>
      <c r="V592" s="71"/>
      <c r="W592" s="113"/>
      <c r="X592" s="71"/>
      <c r="Y592" s="71"/>
      <c r="Z592" s="71"/>
    </row>
    <row r="593" spans="1:26" ht="14.25" customHeight="1" x14ac:dyDescent="0.25">
      <c r="A593" s="71"/>
      <c r="B593" s="71"/>
      <c r="C593" s="71"/>
      <c r="D593" s="71"/>
      <c r="E593" s="71"/>
      <c r="F593" s="71"/>
      <c r="G593" s="71"/>
      <c r="H593" s="71"/>
      <c r="I593" s="71"/>
      <c r="J593" s="71"/>
      <c r="K593" s="71"/>
      <c r="L593" s="71"/>
      <c r="M593" s="71"/>
      <c r="N593" s="71"/>
      <c r="O593" s="71"/>
      <c r="P593" s="71"/>
      <c r="Q593" s="71"/>
      <c r="R593" s="71"/>
      <c r="S593" s="71"/>
      <c r="T593" s="71"/>
      <c r="U593" s="71"/>
      <c r="V593" s="71"/>
      <c r="W593" s="113"/>
      <c r="X593" s="71"/>
      <c r="Y593" s="71"/>
      <c r="Z593" s="71"/>
    </row>
    <row r="594" spans="1:26" ht="14.25" customHeight="1" x14ac:dyDescent="0.25">
      <c r="A594" s="71"/>
      <c r="B594" s="71"/>
      <c r="C594" s="71"/>
      <c r="D594" s="71"/>
      <c r="E594" s="71"/>
      <c r="F594" s="71"/>
      <c r="G594" s="71"/>
      <c r="H594" s="71"/>
      <c r="I594" s="71"/>
      <c r="J594" s="71"/>
      <c r="K594" s="71"/>
      <c r="L594" s="71"/>
      <c r="M594" s="71"/>
      <c r="N594" s="71"/>
      <c r="O594" s="71"/>
      <c r="P594" s="71"/>
      <c r="Q594" s="71"/>
      <c r="R594" s="71"/>
      <c r="S594" s="71"/>
      <c r="T594" s="71"/>
      <c r="U594" s="71"/>
      <c r="V594" s="71"/>
      <c r="W594" s="113"/>
      <c r="X594" s="71"/>
      <c r="Y594" s="71"/>
      <c r="Z594" s="71"/>
    </row>
    <row r="595" spans="1:26" ht="14.25" customHeight="1" x14ac:dyDescent="0.25">
      <c r="A595" s="71"/>
      <c r="B595" s="71"/>
      <c r="C595" s="71"/>
      <c r="D595" s="71"/>
      <c r="E595" s="71"/>
      <c r="F595" s="71"/>
      <c r="G595" s="71"/>
      <c r="H595" s="71"/>
      <c r="I595" s="71"/>
      <c r="J595" s="71"/>
      <c r="K595" s="71"/>
      <c r="L595" s="71"/>
      <c r="M595" s="71"/>
      <c r="N595" s="71"/>
      <c r="O595" s="71"/>
      <c r="P595" s="71"/>
      <c r="Q595" s="71"/>
      <c r="R595" s="71"/>
      <c r="S595" s="71"/>
      <c r="T595" s="71"/>
      <c r="U595" s="71"/>
      <c r="V595" s="71"/>
      <c r="W595" s="113"/>
      <c r="X595" s="71"/>
      <c r="Y595" s="71"/>
      <c r="Z595" s="71"/>
    </row>
    <row r="596" spans="1:26" ht="14.25" customHeight="1" x14ac:dyDescent="0.25">
      <c r="A596" s="71"/>
      <c r="B596" s="71"/>
      <c r="C596" s="71"/>
      <c r="D596" s="71"/>
      <c r="E596" s="71"/>
      <c r="F596" s="71"/>
      <c r="G596" s="71"/>
      <c r="H596" s="71"/>
      <c r="I596" s="71"/>
      <c r="J596" s="71"/>
      <c r="K596" s="71"/>
      <c r="L596" s="71"/>
      <c r="M596" s="71"/>
      <c r="N596" s="71"/>
      <c r="O596" s="71"/>
      <c r="P596" s="71"/>
      <c r="Q596" s="71"/>
      <c r="R596" s="71"/>
      <c r="S596" s="71"/>
      <c r="T596" s="71"/>
      <c r="U596" s="71"/>
      <c r="V596" s="71"/>
      <c r="W596" s="113"/>
      <c r="X596" s="71"/>
      <c r="Y596" s="71"/>
      <c r="Z596" s="71"/>
    </row>
    <row r="597" spans="1:26" ht="14.25" customHeight="1" x14ac:dyDescent="0.25">
      <c r="A597" s="71"/>
      <c r="B597" s="71"/>
      <c r="C597" s="71"/>
      <c r="D597" s="71"/>
      <c r="E597" s="71"/>
      <c r="F597" s="71"/>
      <c r="G597" s="71"/>
      <c r="H597" s="71"/>
      <c r="I597" s="71"/>
      <c r="J597" s="71"/>
      <c r="K597" s="71"/>
      <c r="L597" s="71"/>
      <c r="M597" s="71"/>
      <c r="N597" s="71"/>
      <c r="O597" s="71"/>
      <c r="P597" s="71"/>
      <c r="Q597" s="71"/>
      <c r="R597" s="71"/>
      <c r="S597" s="71"/>
      <c r="T597" s="71"/>
      <c r="U597" s="71"/>
      <c r="V597" s="71"/>
      <c r="W597" s="113"/>
      <c r="X597" s="71"/>
      <c r="Y597" s="71"/>
      <c r="Z597" s="71"/>
    </row>
    <row r="598" spans="1:26" ht="14.25" customHeight="1" x14ac:dyDescent="0.25">
      <c r="A598" s="71"/>
      <c r="B598" s="71"/>
      <c r="C598" s="71"/>
      <c r="D598" s="71"/>
      <c r="E598" s="71"/>
      <c r="F598" s="71"/>
      <c r="G598" s="71"/>
      <c r="H598" s="71"/>
      <c r="I598" s="71"/>
      <c r="J598" s="71"/>
      <c r="K598" s="71"/>
      <c r="L598" s="71"/>
      <c r="M598" s="71"/>
      <c r="N598" s="71"/>
      <c r="O598" s="71"/>
      <c r="P598" s="71"/>
      <c r="Q598" s="71"/>
      <c r="R598" s="71"/>
      <c r="S598" s="71"/>
      <c r="T598" s="71"/>
      <c r="U598" s="71"/>
      <c r="V598" s="71"/>
      <c r="W598" s="113"/>
      <c r="X598" s="71"/>
      <c r="Y598" s="71"/>
      <c r="Z598" s="71"/>
    </row>
    <row r="599" spans="1:26" ht="14.25" customHeight="1" x14ac:dyDescent="0.25">
      <c r="A599" s="71"/>
      <c r="B599" s="71"/>
      <c r="C599" s="71"/>
      <c r="D599" s="71"/>
      <c r="E599" s="71"/>
      <c r="F599" s="71"/>
      <c r="G599" s="71"/>
      <c r="H599" s="71"/>
      <c r="I599" s="71"/>
      <c r="J599" s="71"/>
      <c r="K599" s="71"/>
      <c r="L599" s="71"/>
      <c r="M599" s="71"/>
      <c r="N599" s="71"/>
      <c r="O599" s="71"/>
      <c r="P599" s="71"/>
      <c r="Q599" s="71"/>
      <c r="R599" s="71"/>
      <c r="S599" s="71"/>
      <c r="T599" s="71"/>
      <c r="U599" s="71"/>
      <c r="V599" s="71"/>
      <c r="W599" s="113"/>
      <c r="X599" s="71"/>
      <c r="Y599" s="71"/>
      <c r="Z599" s="71"/>
    </row>
    <row r="600" spans="1:26" ht="14.25" customHeight="1" x14ac:dyDescent="0.25">
      <c r="A600" s="71"/>
      <c r="B600" s="71"/>
      <c r="C600" s="71"/>
      <c r="D600" s="71"/>
      <c r="E600" s="71"/>
      <c r="F600" s="71"/>
      <c r="G600" s="71"/>
      <c r="H600" s="71"/>
      <c r="I600" s="71"/>
      <c r="J600" s="71"/>
      <c r="K600" s="71"/>
      <c r="L600" s="71"/>
      <c r="M600" s="71"/>
      <c r="N600" s="71"/>
      <c r="O600" s="71"/>
      <c r="P600" s="71"/>
      <c r="Q600" s="71"/>
      <c r="R600" s="71"/>
      <c r="S600" s="71"/>
      <c r="T600" s="71"/>
      <c r="U600" s="71"/>
      <c r="V600" s="71"/>
      <c r="W600" s="113"/>
      <c r="X600" s="71"/>
      <c r="Y600" s="71"/>
      <c r="Z600" s="71"/>
    </row>
    <row r="601" spans="1:26" ht="14.25" customHeight="1" x14ac:dyDescent="0.25">
      <c r="A601" s="71"/>
      <c r="B601" s="71"/>
      <c r="C601" s="71"/>
      <c r="D601" s="71"/>
      <c r="E601" s="71"/>
      <c r="F601" s="71"/>
      <c r="G601" s="71"/>
      <c r="H601" s="71"/>
      <c r="I601" s="71"/>
      <c r="J601" s="71"/>
      <c r="K601" s="71"/>
      <c r="L601" s="71"/>
      <c r="M601" s="71"/>
      <c r="N601" s="71"/>
      <c r="O601" s="71"/>
      <c r="P601" s="71"/>
      <c r="Q601" s="71"/>
      <c r="R601" s="71"/>
      <c r="S601" s="71"/>
      <c r="T601" s="71"/>
      <c r="U601" s="71"/>
      <c r="V601" s="71"/>
      <c r="W601" s="113"/>
      <c r="X601" s="71"/>
      <c r="Y601" s="71"/>
      <c r="Z601" s="71"/>
    </row>
    <row r="602" spans="1:26" ht="14.25" customHeight="1" x14ac:dyDescent="0.25">
      <c r="A602" s="71"/>
      <c r="B602" s="71"/>
      <c r="C602" s="71"/>
      <c r="D602" s="71"/>
      <c r="E602" s="71"/>
      <c r="F602" s="71"/>
      <c r="G602" s="71"/>
      <c r="H602" s="71"/>
      <c r="I602" s="71"/>
      <c r="J602" s="71"/>
      <c r="K602" s="71"/>
      <c r="L602" s="71"/>
      <c r="M602" s="71"/>
      <c r="N602" s="71"/>
      <c r="O602" s="71"/>
      <c r="P602" s="71"/>
      <c r="Q602" s="71"/>
      <c r="R602" s="71"/>
      <c r="S602" s="71"/>
      <c r="T602" s="71"/>
      <c r="U602" s="71"/>
      <c r="V602" s="71"/>
      <c r="W602" s="113"/>
      <c r="X602" s="71"/>
      <c r="Y602" s="71"/>
      <c r="Z602" s="71"/>
    </row>
    <row r="603" spans="1:26" ht="14.25" customHeight="1" x14ac:dyDescent="0.25">
      <c r="A603" s="71"/>
      <c r="B603" s="71"/>
      <c r="C603" s="71"/>
      <c r="D603" s="71"/>
      <c r="E603" s="71"/>
      <c r="F603" s="71"/>
      <c r="G603" s="71"/>
      <c r="H603" s="71"/>
      <c r="I603" s="71"/>
      <c r="J603" s="71"/>
      <c r="K603" s="71"/>
      <c r="L603" s="71"/>
      <c r="M603" s="71"/>
      <c r="N603" s="71"/>
      <c r="O603" s="71"/>
      <c r="P603" s="71"/>
      <c r="Q603" s="71"/>
      <c r="R603" s="71"/>
      <c r="S603" s="71"/>
      <c r="T603" s="71"/>
      <c r="U603" s="71"/>
      <c r="V603" s="71"/>
      <c r="W603" s="113"/>
      <c r="X603" s="71"/>
      <c r="Y603" s="71"/>
      <c r="Z603" s="71"/>
    </row>
    <row r="604" spans="1:26" ht="14.25" customHeight="1" x14ac:dyDescent="0.25">
      <c r="A604" s="71"/>
      <c r="B604" s="71"/>
      <c r="C604" s="71"/>
      <c r="D604" s="71"/>
      <c r="E604" s="71"/>
      <c r="F604" s="71"/>
      <c r="G604" s="71"/>
      <c r="H604" s="71"/>
      <c r="I604" s="71"/>
      <c r="J604" s="71"/>
      <c r="K604" s="71"/>
      <c r="L604" s="71"/>
      <c r="M604" s="71"/>
      <c r="N604" s="71"/>
      <c r="O604" s="71"/>
      <c r="P604" s="71"/>
      <c r="Q604" s="71"/>
      <c r="R604" s="71"/>
      <c r="S604" s="71"/>
      <c r="T604" s="71"/>
      <c r="U604" s="71"/>
      <c r="V604" s="71"/>
      <c r="W604" s="113"/>
      <c r="X604" s="71"/>
      <c r="Y604" s="71"/>
      <c r="Z604" s="71"/>
    </row>
    <row r="605" spans="1:26" ht="14.25" customHeight="1" x14ac:dyDescent="0.25">
      <c r="A605" s="71"/>
      <c r="B605" s="71"/>
      <c r="C605" s="71"/>
      <c r="D605" s="71"/>
      <c r="E605" s="71"/>
      <c r="F605" s="71"/>
      <c r="G605" s="71"/>
      <c r="H605" s="71"/>
      <c r="I605" s="71"/>
      <c r="J605" s="71"/>
      <c r="K605" s="71"/>
      <c r="L605" s="71"/>
      <c r="M605" s="71"/>
      <c r="N605" s="71"/>
      <c r="O605" s="71"/>
      <c r="P605" s="71"/>
      <c r="Q605" s="71"/>
      <c r="R605" s="71"/>
      <c r="S605" s="71"/>
      <c r="T605" s="71"/>
      <c r="U605" s="71"/>
      <c r="V605" s="71"/>
      <c r="W605" s="113"/>
      <c r="X605" s="71"/>
      <c r="Y605" s="71"/>
      <c r="Z605" s="71"/>
    </row>
    <row r="606" spans="1:26" ht="14.25" customHeight="1" x14ac:dyDescent="0.25">
      <c r="A606" s="71"/>
      <c r="B606" s="71"/>
      <c r="C606" s="71"/>
      <c r="D606" s="71"/>
      <c r="E606" s="71"/>
      <c r="F606" s="71"/>
      <c r="G606" s="71"/>
      <c r="H606" s="71"/>
      <c r="I606" s="71"/>
      <c r="J606" s="71"/>
      <c r="K606" s="71"/>
      <c r="L606" s="71"/>
      <c r="M606" s="71"/>
      <c r="N606" s="71"/>
      <c r="O606" s="71"/>
      <c r="P606" s="71"/>
      <c r="Q606" s="71"/>
      <c r="R606" s="71"/>
      <c r="S606" s="71"/>
      <c r="T606" s="71"/>
      <c r="U606" s="71"/>
      <c r="V606" s="71"/>
      <c r="W606" s="113"/>
      <c r="X606" s="71"/>
      <c r="Y606" s="71"/>
      <c r="Z606" s="71"/>
    </row>
    <row r="607" spans="1:26" ht="14.25" customHeight="1" x14ac:dyDescent="0.25">
      <c r="A607" s="71"/>
      <c r="B607" s="71"/>
      <c r="C607" s="71"/>
      <c r="D607" s="71"/>
      <c r="E607" s="71"/>
      <c r="F607" s="71"/>
      <c r="G607" s="71"/>
      <c r="H607" s="71"/>
      <c r="I607" s="71"/>
      <c r="J607" s="71"/>
      <c r="K607" s="71"/>
      <c r="L607" s="71"/>
      <c r="M607" s="71"/>
      <c r="N607" s="71"/>
      <c r="O607" s="71"/>
      <c r="P607" s="71"/>
      <c r="Q607" s="71"/>
      <c r="R607" s="71"/>
      <c r="S607" s="71"/>
      <c r="T607" s="71"/>
      <c r="U607" s="71"/>
      <c r="V607" s="71"/>
      <c r="W607" s="113"/>
      <c r="X607" s="71"/>
      <c r="Y607" s="71"/>
      <c r="Z607" s="71"/>
    </row>
    <row r="608" spans="1:26" ht="14.25" customHeight="1" x14ac:dyDescent="0.25">
      <c r="A608" s="71"/>
      <c r="B608" s="71"/>
      <c r="C608" s="71"/>
      <c r="D608" s="71"/>
      <c r="E608" s="71"/>
      <c r="F608" s="71"/>
      <c r="G608" s="71"/>
      <c r="H608" s="71"/>
      <c r="I608" s="71"/>
      <c r="J608" s="71"/>
      <c r="K608" s="71"/>
      <c r="L608" s="71"/>
      <c r="M608" s="71"/>
      <c r="N608" s="71"/>
      <c r="O608" s="71"/>
      <c r="P608" s="71"/>
      <c r="Q608" s="71"/>
      <c r="R608" s="71"/>
      <c r="S608" s="71"/>
      <c r="T608" s="71"/>
      <c r="U608" s="71"/>
      <c r="V608" s="71"/>
      <c r="W608" s="113"/>
      <c r="X608" s="71"/>
      <c r="Y608" s="71"/>
      <c r="Z608" s="71"/>
    </row>
    <row r="609" spans="1:26" ht="14.25" customHeight="1" x14ac:dyDescent="0.25">
      <c r="A609" s="71"/>
      <c r="B609" s="71"/>
      <c r="C609" s="71"/>
      <c r="D609" s="71"/>
      <c r="E609" s="71"/>
      <c r="F609" s="71"/>
      <c r="G609" s="71"/>
      <c r="H609" s="71"/>
      <c r="I609" s="71"/>
      <c r="J609" s="71"/>
      <c r="K609" s="71"/>
      <c r="L609" s="71"/>
      <c r="M609" s="71"/>
      <c r="N609" s="71"/>
      <c r="O609" s="71"/>
      <c r="P609" s="71"/>
      <c r="Q609" s="71"/>
      <c r="R609" s="71"/>
      <c r="S609" s="71"/>
      <c r="T609" s="71"/>
      <c r="U609" s="71"/>
      <c r="V609" s="71"/>
      <c r="W609" s="113"/>
      <c r="X609" s="71"/>
      <c r="Y609" s="71"/>
      <c r="Z609" s="71"/>
    </row>
    <row r="610" spans="1:26" ht="14.25" customHeight="1" x14ac:dyDescent="0.25">
      <c r="A610" s="71"/>
      <c r="B610" s="71"/>
      <c r="C610" s="71"/>
      <c r="D610" s="71"/>
      <c r="E610" s="71"/>
      <c r="F610" s="71"/>
      <c r="G610" s="71"/>
      <c r="H610" s="71"/>
      <c r="I610" s="71"/>
      <c r="J610" s="71"/>
      <c r="K610" s="71"/>
      <c r="L610" s="71"/>
      <c r="M610" s="71"/>
      <c r="N610" s="71"/>
      <c r="O610" s="71"/>
      <c r="P610" s="71"/>
      <c r="Q610" s="71"/>
      <c r="R610" s="71"/>
      <c r="S610" s="71"/>
      <c r="T610" s="71"/>
      <c r="U610" s="71"/>
      <c r="V610" s="71"/>
      <c r="W610" s="113"/>
      <c r="X610" s="71"/>
      <c r="Y610" s="71"/>
      <c r="Z610" s="71"/>
    </row>
    <row r="611" spans="1:26" ht="14.25" customHeight="1" x14ac:dyDescent="0.25">
      <c r="A611" s="71"/>
      <c r="B611" s="71"/>
      <c r="C611" s="71"/>
      <c r="D611" s="71"/>
      <c r="E611" s="71"/>
      <c r="F611" s="71"/>
      <c r="G611" s="71"/>
      <c r="H611" s="71"/>
      <c r="I611" s="71"/>
      <c r="J611" s="71"/>
      <c r="K611" s="71"/>
      <c r="L611" s="71"/>
      <c r="M611" s="71"/>
      <c r="N611" s="71"/>
      <c r="O611" s="71"/>
      <c r="P611" s="71"/>
      <c r="Q611" s="71"/>
      <c r="R611" s="71"/>
      <c r="S611" s="71"/>
      <c r="T611" s="71"/>
      <c r="U611" s="71"/>
      <c r="V611" s="71"/>
      <c r="W611" s="113"/>
      <c r="X611" s="71"/>
      <c r="Y611" s="71"/>
      <c r="Z611" s="71"/>
    </row>
    <row r="612" spans="1:26" ht="14.25" customHeight="1" x14ac:dyDescent="0.25">
      <c r="A612" s="71"/>
      <c r="B612" s="71"/>
      <c r="C612" s="71"/>
      <c r="D612" s="71"/>
      <c r="E612" s="71"/>
      <c r="F612" s="71"/>
      <c r="G612" s="71"/>
      <c r="H612" s="71"/>
      <c r="I612" s="71"/>
      <c r="J612" s="71"/>
      <c r="K612" s="71"/>
      <c r="L612" s="71"/>
      <c r="M612" s="71"/>
      <c r="N612" s="71"/>
      <c r="O612" s="71"/>
      <c r="P612" s="71"/>
      <c r="Q612" s="71"/>
      <c r="R612" s="71"/>
      <c r="S612" s="71"/>
      <c r="T612" s="71"/>
      <c r="U612" s="71"/>
      <c r="V612" s="71"/>
      <c r="W612" s="113"/>
      <c r="X612" s="71"/>
      <c r="Y612" s="71"/>
      <c r="Z612" s="71"/>
    </row>
    <row r="613" spans="1:26" ht="14.25" customHeight="1" x14ac:dyDescent="0.25">
      <c r="A613" s="71"/>
      <c r="B613" s="71"/>
      <c r="C613" s="71"/>
      <c r="D613" s="71"/>
      <c r="E613" s="71"/>
      <c r="F613" s="71"/>
      <c r="G613" s="71"/>
      <c r="H613" s="71"/>
      <c r="I613" s="71"/>
      <c r="J613" s="71"/>
      <c r="K613" s="71"/>
      <c r="L613" s="71"/>
      <c r="M613" s="71"/>
      <c r="N613" s="71"/>
      <c r="O613" s="71"/>
      <c r="P613" s="71"/>
      <c r="Q613" s="71"/>
      <c r="R613" s="71"/>
      <c r="S613" s="71"/>
      <c r="T613" s="71"/>
      <c r="U613" s="71"/>
      <c r="V613" s="71"/>
      <c r="W613" s="113"/>
      <c r="X613" s="71"/>
      <c r="Y613" s="71"/>
      <c r="Z613" s="71"/>
    </row>
    <row r="614" spans="1:26" ht="14.25" customHeight="1" x14ac:dyDescent="0.25">
      <c r="A614" s="71"/>
      <c r="B614" s="71"/>
      <c r="C614" s="71"/>
      <c r="D614" s="71"/>
      <c r="E614" s="71"/>
      <c r="F614" s="71"/>
      <c r="G614" s="71"/>
      <c r="H614" s="71"/>
      <c r="I614" s="71"/>
      <c r="J614" s="71"/>
      <c r="K614" s="71"/>
      <c r="L614" s="71"/>
      <c r="M614" s="71"/>
      <c r="N614" s="71"/>
      <c r="O614" s="71"/>
      <c r="P614" s="71"/>
      <c r="Q614" s="71"/>
      <c r="R614" s="71"/>
      <c r="S614" s="71"/>
      <c r="T614" s="71"/>
      <c r="U614" s="71"/>
      <c r="V614" s="71"/>
      <c r="W614" s="113"/>
      <c r="X614" s="71"/>
      <c r="Y614" s="71"/>
      <c r="Z614" s="71"/>
    </row>
    <row r="615" spans="1:26" ht="14.25" customHeight="1" x14ac:dyDescent="0.25">
      <c r="A615" s="71"/>
      <c r="B615" s="71"/>
      <c r="C615" s="71"/>
      <c r="D615" s="71"/>
      <c r="E615" s="71"/>
      <c r="F615" s="71"/>
      <c r="G615" s="71"/>
      <c r="H615" s="71"/>
      <c r="I615" s="71"/>
      <c r="J615" s="71"/>
      <c r="K615" s="71"/>
      <c r="L615" s="71"/>
      <c r="M615" s="71"/>
      <c r="N615" s="71"/>
      <c r="O615" s="71"/>
      <c r="P615" s="71"/>
      <c r="Q615" s="71"/>
      <c r="R615" s="71"/>
      <c r="S615" s="71"/>
      <c r="T615" s="71"/>
      <c r="U615" s="71"/>
      <c r="V615" s="71"/>
      <c r="W615" s="113"/>
      <c r="X615" s="71"/>
      <c r="Y615" s="71"/>
      <c r="Z615" s="71"/>
    </row>
    <row r="616" spans="1:26" ht="14.25" customHeight="1" x14ac:dyDescent="0.25">
      <c r="A616" s="71"/>
      <c r="B616" s="71"/>
      <c r="C616" s="71"/>
      <c r="D616" s="71"/>
      <c r="E616" s="71"/>
      <c r="F616" s="71"/>
      <c r="G616" s="71"/>
      <c r="H616" s="71"/>
      <c r="I616" s="71"/>
      <c r="J616" s="71"/>
      <c r="K616" s="71"/>
      <c r="L616" s="71"/>
      <c r="M616" s="71"/>
      <c r="N616" s="71"/>
      <c r="O616" s="71"/>
      <c r="P616" s="71"/>
      <c r="Q616" s="71"/>
      <c r="R616" s="71"/>
      <c r="S616" s="71"/>
      <c r="T616" s="71"/>
      <c r="U616" s="71"/>
      <c r="V616" s="71"/>
      <c r="W616" s="113"/>
      <c r="X616" s="71"/>
      <c r="Y616" s="71"/>
      <c r="Z616" s="71"/>
    </row>
    <row r="617" spans="1:26" ht="14.25" customHeight="1" x14ac:dyDescent="0.25">
      <c r="A617" s="71"/>
      <c r="B617" s="71"/>
      <c r="C617" s="71"/>
      <c r="D617" s="71"/>
      <c r="E617" s="71"/>
      <c r="F617" s="71"/>
      <c r="G617" s="71"/>
      <c r="H617" s="71"/>
      <c r="I617" s="71"/>
      <c r="J617" s="71"/>
      <c r="K617" s="71"/>
      <c r="L617" s="71"/>
      <c r="M617" s="71"/>
      <c r="N617" s="71"/>
      <c r="O617" s="71"/>
      <c r="P617" s="71"/>
      <c r="Q617" s="71"/>
      <c r="R617" s="71"/>
      <c r="S617" s="71"/>
      <c r="T617" s="71"/>
      <c r="U617" s="71"/>
      <c r="V617" s="71"/>
      <c r="W617" s="113"/>
      <c r="X617" s="71"/>
      <c r="Y617" s="71"/>
      <c r="Z617" s="71"/>
    </row>
    <row r="618" spans="1:26" ht="14.25" customHeight="1" x14ac:dyDescent="0.25">
      <c r="A618" s="71"/>
      <c r="B618" s="71"/>
      <c r="C618" s="71"/>
      <c r="D618" s="71"/>
      <c r="E618" s="71"/>
      <c r="F618" s="71"/>
      <c r="G618" s="71"/>
      <c r="H618" s="71"/>
      <c r="I618" s="71"/>
      <c r="J618" s="71"/>
      <c r="K618" s="71"/>
      <c r="L618" s="71"/>
      <c r="M618" s="71"/>
      <c r="N618" s="71"/>
      <c r="O618" s="71"/>
      <c r="P618" s="71"/>
      <c r="Q618" s="71"/>
      <c r="R618" s="71"/>
      <c r="S618" s="71"/>
      <c r="T618" s="71"/>
      <c r="U618" s="71"/>
      <c r="V618" s="71"/>
      <c r="W618" s="113"/>
      <c r="X618" s="71"/>
      <c r="Y618" s="71"/>
      <c r="Z618" s="71"/>
    </row>
    <row r="619" spans="1:26" ht="14.25" customHeight="1" x14ac:dyDescent="0.25">
      <c r="A619" s="71"/>
      <c r="B619" s="71"/>
      <c r="C619" s="71"/>
      <c r="D619" s="71"/>
      <c r="E619" s="71"/>
      <c r="F619" s="71"/>
      <c r="G619" s="71"/>
      <c r="H619" s="71"/>
      <c r="I619" s="71"/>
      <c r="J619" s="71"/>
      <c r="K619" s="71"/>
      <c r="L619" s="71"/>
      <c r="M619" s="71"/>
      <c r="N619" s="71"/>
      <c r="O619" s="71"/>
      <c r="P619" s="71"/>
      <c r="Q619" s="71"/>
      <c r="R619" s="71"/>
      <c r="S619" s="71"/>
      <c r="T619" s="71"/>
      <c r="U619" s="71"/>
      <c r="V619" s="71"/>
      <c r="W619" s="113"/>
      <c r="X619" s="71"/>
      <c r="Y619" s="71"/>
      <c r="Z619" s="71"/>
    </row>
    <row r="620" spans="1:26" ht="14.25" customHeight="1" x14ac:dyDescent="0.25">
      <c r="A620" s="71"/>
      <c r="B620" s="71"/>
      <c r="C620" s="71"/>
      <c r="D620" s="71"/>
      <c r="E620" s="71"/>
      <c r="F620" s="71"/>
      <c r="G620" s="71"/>
      <c r="H620" s="71"/>
      <c r="I620" s="71"/>
      <c r="J620" s="71"/>
      <c r="K620" s="71"/>
      <c r="L620" s="71"/>
      <c r="M620" s="71"/>
      <c r="N620" s="71"/>
      <c r="O620" s="71"/>
      <c r="P620" s="71"/>
      <c r="Q620" s="71"/>
      <c r="R620" s="71"/>
      <c r="S620" s="71"/>
      <c r="T620" s="71"/>
      <c r="U620" s="71"/>
      <c r="V620" s="71"/>
      <c r="W620" s="113"/>
      <c r="X620" s="71"/>
      <c r="Y620" s="71"/>
      <c r="Z620" s="71"/>
    </row>
    <row r="621" spans="1:26" ht="14.25" customHeight="1" x14ac:dyDescent="0.25">
      <c r="A621" s="71"/>
      <c r="B621" s="71"/>
      <c r="C621" s="71"/>
      <c r="D621" s="71"/>
      <c r="E621" s="71"/>
      <c r="F621" s="71"/>
      <c r="G621" s="71"/>
      <c r="H621" s="71"/>
      <c r="I621" s="71"/>
      <c r="J621" s="71"/>
      <c r="K621" s="71"/>
      <c r="L621" s="71"/>
      <c r="M621" s="71"/>
      <c r="N621" s="71"/>
      <c r="O621" s="71"/>
      <c r="P621" s="71"/>
      <c r="Q621" s="71"/>
      <c r="R621" s="71"/>
      <c r="S621" s="71"/>
      <c r="T621" s="71"/>
      <c r="U621" s="71"/>
      <c r="V621" s="71"/>
      <c r="W621" s="113"/>
      <c r="X621" s="71"/>
      <c r="Y621" s="71"/>
      <c r="Z621" s="71"/>
    </row>
    <row r="622" spans="1:26" ht="14.25" customHeight="1" x14ac:dyDescent="0.25">
      <c r="A622" s="71"/>
      <c r="B622" s="71"/>
      <c r="C622" s="71"/>
      <c r="D622" s="71"/>
      <c r="E622" s="71"/>
      <c r="F622" s="71"/>
      <c r="G622" s="71"/>
      <c r="H622" s="71"/>
      <c r="I622" s="71"/>
      <c r="J622" s="71"/>
      <c r="K622" s="71"/>
      <c r="L622" s="71"/>
      <c r="M622" s="71"/>
      <c r="N622" s="71"/>
      <c r="O622" s="71"/>
      <c r="P622" s="71"/>
      <c r="Q622" s="71"/>
      <c r="R622" s="71"/>
      <c r="S622" s="71"/>
      <c r="T622" s="71"/>
      <c r="U622" s="71"/>
      <c r="V622" s="71"/>
      <c r="W622" s="113"/>
      <c r="X622" s="71"/>
      <c r="Y622" s="71"/>
      <c r="Z622" s="71"/>
    </row>
    <row r="623" spans="1:26" ht="14.25" customHeight="1" x14ac:dyDescent="0.25">
      <c r="A623" s="71"/>
      <c r="B623" s="71"/>
      <c r="C623" s="71"/>
      <c r="D623" s="71"/>
      <c r="E623" s="71"/>
      <c r="F623" s="71"/>
      <c r="G623" s="71"/>
      <c r="H623" s="71"/>
      <c r="I623" s="71"/>
      <c r="J623" s="71"/>
      <c r="K623" s="71"/>
      <c r="L623" s="71"/>
      <c r="M623" s="71"/>
      <c r="N623" s="71"/>
      <c r="O623" s="71"/>
      <c r="P623" s="71"/>
      <c r="Q623" s="71"/>
      <c r="R623" s="71"/>
      <c r="S623" s="71"/>
      <c r="T623" s="71"/>
      <c r="U623" s="71"/>
      <c r="V623" s="71"/>
      <c r="W623" s="113"/>
      <c r="X623" s="71"/>
      <c r="Y623" s="71"/>
      <c r="Z623" s="71"/>
    </row>
    <row r="624" spans="1:26" ht="14.25" customHeight="1" x14ac:dyDescent="0.25">
      <c r="A624" s="71"/>
      <c r="B624" s="71"/>
      <c r="C624" s="71"/>
      <c r="D624" s="71"/>
      <c r="E624" s="71"/>
      <c r="F624" s="71"/>
      <c r="G624" s="71"/>
      <c r="H624" s="71"/>
      <c r="I624" s="71"/>
      <c r="J624" s="71"/>
      <c r="K624" s="71"/>
      <c r="L624" s="71"/>
      <c r="M624" s="71"/>
      <c r="N624" s="71"/>
      <c r="O624" s="71"/>
      <c r="P624" s="71"/>
      <c r="Q624" s="71"/>
      <c r="R624" s="71"/>
      <c r="S624" s="71"/>
      <c r="T624" s="71"/>
      <c r="U624" s="71"/>
      <c r="V624" s="71"/>
      <c r="W624" s="113"/>
      <c r="X624" s="71"/>
      <c r="Y624" s="71"/>
      <c r="Z624" s="71"/>
    </row>
    <row r="625" spans="1:26" ht="14.25" customHeight="1" x14ac:dyDescent="0.25">
      <c r="A625" s="71"/>
      <c r="B625" s="71"/>
      <c r="C625" s="71"/>
      <c r="D625" s="71"/>
      <c r="E625" s="71"/>
      <c r="F625" s="71"/>
      <c r="G625" s="71"/>
      <c r="H625" s="71"/>
      <c r="I625" s="71"/>
      <c r="J625" s="71"/>
      <c r="K625" s="71"/>
      <c r="L625" s="71"/>
      <c r="M625" s="71"/>
      <c r="N625" s="71"/>
      <c r="O625" s="71"/>
      <c r="P625" s="71"/>
      <c r="Q625" s="71"/>
      <c r="R625" s="71"/>
      <c r="S625" s="71"/>
      <c r="T625" s="71"/>
      <c r="U625" s="71"/>
      <c r="V625" s="71"/>
      <c r="W625" s="113"/>
      <c r="X625" s="71"/>
      <c r="Y625" s="71"/>
      <c r="Z625" s="71"/>
    </row>
    <row r="626" spans="1:26" ht="14.25" customHeight="1" x14ac:dyDescent="0.25">
      <c r="A626" s="71"/>
      <c r="B626" s="71"/>
      <c r="C626" s="71"/>
      <c r="D626" s="71"/>
      <c r="E626" s="71"/>
      <c r="F626" s="71"/>
      <c r="G626" s="71"/>
      <c r="H626" s="71"/>
      <c r="I626" s="71"/>
      <c r="J626" s="71"/>
      <c r="K626" s="71"/>
      <c r="L626" s="71"/>
      <c r="M626" s="71"/>
      <c r="N626" s="71"/>
      <c r="O626" s="71"/>
      <c r="P626" s="71"/>
      <c r="Q626" s="71"/>
      <c r="R626" s="71"/>
      <c r="S626" s="71"/>
      <c r="T626" s="71"/>
      <c r="U626" s="71"/>
      <c r="V626" s="71"/>
      <c r="W626" s="113"/>
      <c r="X626" s="71"/>
      <c r="Y626" s="71"/>
      <c r="Z626" s="71"/>
    </row>
    <row r="627" spans="1:26" ht="14.25" customHeight="1" x14ac:dyDescent="0.25">
      <c r="A627" s="71"/>
      <c r="B627" s="71"/>
      <c r="C627" s="71"/>
      <c r="D627" s="71"/>
      <c r="E627" s="71"/>
      <c r="F627" s="71"/>
      <c r="G627" s="71"/>
      <c r="H627" s="71"/>
      <c r="I627" s="71"/>
      <c r="J627" s="71"/>
      <c r="K627" s="71"/>
      <c r="L627" s="71"/>
      <c r="M627" s="71"/>
      <c r="N627" s="71"/>
      <c r="O627" s="71"/>
      <c r="P627" s="71"/>
      <c r="Q627" s="71"/>
      <c r="R627" s="71"/>
      <c r="S627" s="71"/>
      <c r="T627" s="71"/>
      <c r="U627" s="71"/>
      <c r="V627" s="71"/>
      <c r="W627" s="113"/>
      <c r="X627" s="71"/>
      <c r="Y627" s="71"/>
      <c r="Z627" s="71"/>
    </row>
    <row r="628" spans="1:26" ht="14.25" customHeight="1" x14ac:dyDescent="0.25">
      <c r="A628" s="71"/>
      <c r="B628" s="71"/>
      <c r="C628" s="71"/>
      <c r="D628" s="71"/>
      <c r="E628" s="71"/>
      <c r="F628" s="71"/>
      <c r="G628" s="71"/>
      <c r="H628" s="71"/>
      <c r="I628" s="71"/>
      <c r="J628" s="71"/>
      <c r="K628" s="71"/>
      <c r="L628" s="71"/>
      <c r="M628" s="71"/>
      <c r="N628" s="71"/>
      <c r="O628" s="71"/>
      <c r="P628" s="71"/>
      <c r="Q628" s="71"/>
      <c r="R628" s="71"/>
      <c r="S628" s="71"/>
      <c r="T628" s="71"/>
      <c r="U628" s="71"/>
      <c r="V628" s="71"/>
      <c r="W628" s="113"/>
      <c r="X628" s="71"/>
      <c r="Y628" s="71"/>
      <c r="Z628" s="71"/>
    </row>
    <row r="629" spans="1:26" ht="14.25" customHeight="1" x14ac:dyDescent="0.25">
      <c r="A629" s="71"/>
      <c r="B629" s="71"/>
      <c r="C629" s="71"/>
      <c r="D629" s="71"/>
      <c r="E629" s="71"/>
      <c r="F629" s="71"/>
      <c r="G629" s="71"/>
      <c r="H629" s="71"/>
      <c r="I629" s="71"/>
      <c r="J629" s="71"/>
      <c r="K629" s="71"/>
      <c r="L629" s="71"/>
      <c r="M629" s="71"/>
      <c r="N629" s="71"/>
      <c r="O629" s="71"/>
      <c r="P629" s="71"/>
      <c r="Q629" s="71"/>
      <c r="R629" s="71"/>
      <c r="S629" s="71"/>
      <c r="T629" s="71"/>
      <c r="U629" s="71"/>
      <c r="V629" s="71"/>
      <c r="W629" s="113"/>
      <c r="X629" s="71"/>
      <c r="Y629" s="71"/>
      <c r="Z629" s="71"/>
    </row>
    <row r="630" spans="1:26" ht="14.25" customHeight="1" x14ac:dyDescent="0.25">
      <c r="A630" s="71"/>
      <c r="B630" s="71"/>
      <c r="C630" s="71"/>
      <c r="D630" s="71"/>
      <c r="E630" s="71"/>
      <c r="F630" s="71"/>
      <c r="G630" s="71"/>
      <c r="H630" s="71"/>
      <c r="I630" s="71"/>
      <c r="J630" s="71"/>
      <c r="K630" s="71"/>
      <c r="L630" s="71"/>
      <c r="M630" s="71"/>
      <c r="N630" s="71"/>
      <c r="O630" s="71"/>
      <c r="P630" s="71"/>
      <c r="Q630" s="71"/>
      <c r="R630" s="71"/>
      <c r="S630" s="71"/>
      <c r="T630" s="71"/>
      <c r="U630" s="71"/>
      <c r="V630" s="71"/>
      <c r="W630" s="113"/>
      <c r="X630" s="71"/>
      <c r="Y630" s="71"/>
      <c r="Z630" s="71"/>
    </row>
    <row r="631" spans="1:26" ht="14.25" customHeight="1" x14ac:dyDescent="0.25">
      <c r="A631" s="71"/>
      <c r="B631" s="71"/>
      <c r="C631" s="71"/>
      <c r="D631" s="71"/>
      <c r="E631" s="71"/>
      <c r="F631" s="71"/>
      <c r="G631" s="71"/>
      <c r="H631" s="71"/>
      <c r="I631" s="71"/>
      <c r="J631" s="71"/>
      <c r="K631" s="71"/>
      <c r="L631" s="71"/>
      <c r="M631" s="71"/>
      <c r="N631" s="71"/>
      <c r="O631" s="71"/>
      <c r="P631" s="71"/>
      <c r="Q631" s="71"/>
      <c r="R631" s="71"/>
      <c r="S631" s="71"/>
      <c r="T631" s="71"/>
      <c r="U631" s="71"/>
      <c r="V631" s="71"/>
      <c r="W631" s="113"/>
      <c r="X631" s="71"/>
      <c r="Y631" s="71"/>
      <c r="Z631" s="71"/>
    </row>
    <row r="632" spans="1:26" ht="14.25" customHeight="1" x14ac:dyDescent="0.25">
      <c r="A632" s="71"/>
      <c r="B632" s="71"/>
      <c r="C632" s="71"/>
      <c r="D632" s="71"/>
      <c r="E632" s="71"/>
      <c r="F632" s="71"/>
      <c r="G632" s="71"/>
      <c r="H632" s="71"/>
      <c r="I632" s="71"/>
      <c r="J632" s="71"/>
      <c r="K632" s="71"/>
      <c r="L632" s="71"/>
      <c r="M632" s="71"/>
      <c r="N632" s="71"/>
      <c r="O632" s="71"/>
      <c r="P632" s="71"/>
      <c r="Q632" s="71"/>
      <c r="R632" s="71"/>
      <c r="S632" s="71"/>
      <c r="T632" s="71"/>
      <c r="U632" s="71"/>
      <c r="V632" s="71"/>
      <c r="W632" s="113"/>
      <c r="X632" s="71"/>
      <c r="Y632" s="71"/>
      <c r="Z632" s="71"/>
    </row>
    <row r="633" spans="1:26" ht="14.25" customHeight="1" x14ac:dyDescent="0.25">
      <c r="A633" s="71"/>
      <c r="B633" s="71"/>
      <c r="C633" s="71"/>
      <c r="D633" s="71"/>
      <c r="E633" s="71"/>
      <c r="F633" s="71"/>
      <c r="G633" s="71"/>
      <c r="H633" s="71"/>
      <c r="I633" s="71"/>
      <c r="J633" s="71"/>
      <c r="K633" s="71"/>
      <c r="L633" s="71"/>
      <c r="M633" s="71"/>
      <c r="N633" s="71"/>
      <c r="O633" s="71"/>
      <c r="P633" s="71"/>
      <c r="Q633" s="71"/>
      <c r="R633" s="71"/>
      <c r="S633" s="71"/>
      <c r="T633" s="71"/>
      <c r="U633" s="71"/>
      <c r="V633" s="71"/>
      <c r="W633" s="113"/>
      <c r="X633" s="71"/>
      <c r="Y633" s="71"/>
      <c r="Z633" s="71"/>
    </row>
    <row r="634" spans="1:26" ht="14.25" customHeight="1" x14ac:dyDescent="0.25">
      <c r="A634" s="71"/>
      <c r="B634" s="71"/>
      <c r="C634" s="71"/>
      <c r="D634" s="71"/>
      <c r="E634" s="71"/>
      <c r="F634" s="71"/>
      <c r="G634" s="71"/>
      <c r="H634" s="71"/>
      <c r="I634" s="71"/>
      <c r="J634" s="71"/>
      <c r="K634" s="71"/>
      <c r="L634" s="71"/>
      <c r="M634" s="71"/>
      <c r="N634" s="71"/>
      <c r="O634" s="71"/>
      <c r="P634" s="71"/>
      <c r="Q634" s="71"/>
      <c r="R634" s="71"/>
      <c r="S634" s="71"/>
      <c r="T634" s="71"/>
      <c r="U634" s="71"/>
      <c r="V634" s="71"/>
      <c r="W634" s="113"/>
      <c r="X634" s="71"/>
      <c r="Y634" s="71"/>
      <c r="Z634" s="71"/>
    </row>
    <row r="635" spans="1:26" ht="14.25" customHeight="1" x14ac:dyDescent="0.25">
      <c r="A635" s="71"/>
      <c r="B635" s="71"/>
      <c r="C635" s="71"/>
      <c r="D635" s="71"/>
      <c r="E635" s="71"/>
      <c r="F635" s="71"/>
      <c r="G635" s="71"/>
      <c r="H635" s="71"/>
      <c r="I635" s="71"/>
      <c r="J635" s="71"/>
      <c r="K635" s="71"/>
      <c r="L635" s="71"/>
      <c r="M635" s="71"/>
      <c r="N635" s="71"/>
      <c r="O635" s="71"/>
      <c r="P635" s="71"/>
      <c r="Q635" s="71"/>
      <c r="R635" s="71"/>
      <c r="S635" s="71"/>
      <c r="T635" s="71"/>
      <c r="U635" s="71"/>
      <c r="V635" s="71"/>
      <c r="W635" s="113"/>
      <c r="X635" s="71"/>
      <c r="Y635" s="71"/>
      <c r="Z635" s="71"/>
    </row>
    <row r="636" spans="1:26" ht="14.25" customHeight="1" x14ac:dyDescent="0.25">
      <c r="A636" s="71"/>
      <c r="B636" s="71"/>
      <c r="C636" s="71"/>
      <c r="D636" s="71"/>
      <c r="E636" s="71"/>
      <c r="F636" s="71"/>
      <c r="G636" s="71"/>
      <c r="H636" s="71"/>
      <c r="I636" s="71"/>
      <c r="J636" s="71"/>
      <c r="K636" s="71"/>
      <c r="L636" s="71"/>
      <c r="M636" s="71"/>
      <c r="N636" s="71"/>
      <c r="O636" s="71"/>
      <c r="P636" s="71"/>
      <c r="Q636" s="71"/>
      <c r="R636" s="71"/>
      <c r="S636" s="71"/>
      <c r="T636" s="71"/>
      <c r="U636" s="71"/>
      <c r="V636" s="71"/>
      <c r="W636" s="113"/>
      <c r="X636" s="71"/>
      <c r="Y636" s="71"/>
      <c r="Z636" s="71"/>
    </row>
    <row r="637" spans="1:26" ht="14.25" customHeight="1" x14ac:dyDescent="0.25">
      <c r="A637" s="71"/>
      <c r="B637" s="71"/>
      <c r="C637" s="71"/>
      <c r="D637" s="71"/>
      <c r="E637" s="71"/>
      <c r="F637" s="71"/>
      <c r="G637" s="71"/>
      <c r="H637" s="71"/>
      <c r="I637" s="71"/>
      <c r="J637" s="71"/>
      <c r="K637" s="71"/>
      <c r="L637" s="71"/>
      <c r="M637" s="71"/>
      <c r="N637" s="71"/>
      <c r="O637" s="71"/>
      <c r="P637" s="71"/>
      <c r="Q637" s="71"/>
      <c r="R637" s="71"/>
      <c r="S637" s="71"/>
      <c r="T637" s="71"/>
      <c r="U637" s="71"/>
      <c r="V637" s="71"/>
      <c r="W637" s="113"/>
      <c r="X637" s="71"/>
      <c r="Y637" s="71"/>
      <c r="Z637" s="71"/>
    </row>
    <row r="638" spans="1:26" ht="14.25" customHeight="1" x14ac:dyDescent="0.25">
      <c r="A638" s="71"/>
      <c r="B638" s="71"/>
      <c r="C638" s="71"/>
      <c r="D638" s="71"/>
      <c r="E638" s="71"/>
      <c r="F638" s="71"/>
      <c r="G638" s="71"/>
      <c r="H638" s="71"/>
      <c r="I638" s="71"/>
      <c r="J638" s="71"/>
      <c r="K638" s="71"/>
      <c r="L638" s="71"/>
      <c r="M638" s="71"/>
      <c r="N638" s="71"/>
      <c r="O638" s="71"/>
      <c r="P638" s="71"/>
      <c r="Q638" s="71"/>
      <c r="R638" s="71"/>
      <c r="S638" s="71"/>
      <c r="T638" s="71"/>
      <c r="U638" s="71"/>
      <c r="V638" s="71"/>
      <c r="W638" s="113"/>
      <c r="X638" s="71"/>
      <c r="Y638" s="71"/>
      <c r="Z638" s="71"/>
    </row>
    <row r="639" spans="1:26" ht="14.25" customHeight="1" x14ac:dyDescent="0.25">
      <c r="A639" s="71"/>
      <c r="B639" s="71"/>
      <c r="C639" s="71"/>
      <c r="D639" s="71"/>
      <c r="E639" s="71"/>
      <c r="F639" s="71"/>
      <c r="G639" s="71"/>
      <c r="H639" s="71"/>
      <c r="I639" s="71"/>
      <c r="J639" s="71"/>
      <c r="K639" s="71"/>
      <c r="L639" s="71"/>
      <c r="M639" s="71"/>
      <c r="N639" s="71"/>
      <c r="O639" s="71"/>
      <c r="P639" s="71"/>
      <c r="Q639" s="71"/>
      <c r="R639" s="71"/>
      <c r="S639" s="71"/>
      <c r="T639" s="71"/>
      <c r="U639" s="71"/>
      <c r="V639" s="71"/>
      <c r="W639" s="113"/>
      <c r="X639" s="71"/>
      <c r="Y639" s="71"/>
      <c r="Z639" s="71"/>
    </row>
    <row r="640" spans="1:26" ht="14.25" customHeight="1" x14ac:dyDescent="0.25">
      <c r="A640" s="71"/>
      <c r="B640" s="71"/>
      <c r="C640" s="71"/>
      <c r="D640" s="71"/>
      <c r="E640" s="71"/>
      <c r="F640" s="71"/>
      <c r="G640" s="71"/>
      <c r="H640" s="71"/>
      <c r="I640" s="71"/>
      <c r="J640" s="71"/>
      <c r="K640" s="71"/>
      <c r="L640" s="71"/>
      <c r="M640" s="71"/>
      <c r="N640" s="71"/>
      <c r="O640" s="71"/>
      <c r="P640" s="71"/>
      <c r="Q640" s="71"/>
      <c r="R640" s="71"/>
      <c r="S640" s="71"/>
      <c r="T640" s="71"/>
      <c r="U640" s="71"/>
      <c r="V640" s="71"/>
      <c r="W640" s="113"/>
      <c r="X640" s="71"/>
      <c r="Y640" s="71"/>
      <c r="Z640" s="71"/>
    </row>
    <row r="641" spans="1:26" ht="14.25" customHeight="1" x14ac:dyDescent="0.25">
      <c r="A641" s="71"/>
      <c r="B641" s="71"/>
      <c r="C641" s="71"/>
      <c r="D641" s="71"/>
      <c r="E641" s="71"/>
      <c r="F641" s="71"/>
      <c r="G641" s="71"/>
      <c r="H641" s="71"/>
      <c r="I641" s="71"/>
      <c r="J641" s="71"/>
      <c r="K641" s="71"/>
      <c r="L641" s="71"/>
      <c r="M641" s="71"/>
      <c r="N641" s="71"/>
      <c r="O641" s="71"/>
      <c r="P641" s="71"/>
      <c r="Q641" s="71"/>
      <c r="R641" s="71"/>
      <c r="S641" s="71"/>
      <c r="T641" s="71"/>
      <c r="U641" s="71"/>
      <c r="V641" s="71"/>
      <c r="W641" s="113"/>
      <c r="X641" s="71"/>
      <c r="Y641" s="71"/>
      <c r="Z641" s="71"/>
    </row>
    <row r="642" spans="1:26" ht="14.25" customHeight="1" x14ac:dyDescent="0.25">
      <c r="A642" s="71"/>
      <c r="B642" s="71"/>
      <c r="C642" s="71"/>
      <c r="D642" s="71"/>
      <c r="E642" s="71"/>
      <c r="F642" s="71"/>
      <c r="G642" s="71"/>
      <c r="H642" s="71"/>
      <c r="I642" s="71"/>
      <c r="J642" s="71"/>
      <c r="K642" s="71"/>
      <c r="L642" s="71"/>
      <c r="M642" s="71"/>
      <c r="N642" s="71"/>
      <c r="O642" s="71"/>
      <c r="P642" s="71"/>
      <c r="Q642" s="71"/>
      <c r="R642" s="71"/>
      <c r="S642" s="71"/>
      <c r="T642" s="71"/>
      <c r="U642" s="71"/>
      <c r="V642" s="71"/>
      <c r="W642" s="113"/>
      <c r="X642" s="71"/>
      <c r="Y642" s="71"/>
      <c r="Z642" s="71"/>
    </row>
    <row r="643" spans="1:26" ht="14.25" customHeight="1" x14ac:dyDescent="0.25">
      <c r="A643" s="71"/>
      <c r="B643" s="71"/>
      <c r="C643" s="71"/>
      <c r="D643" s="71"/>
      <c r="E643" s="71"/>
      <c r="F643" s="71"/>
      <c r="G643" s="71"/>
      <c r="H643" s="71"/>
      <c r="I643" s="71"/>
      <c r="J643" s="71"/>
      <c r="K643" s="71"/>
      <c r="L643" s="71"/>
      <c r="M643" s="71"/>
      <c r="N643" s="71"/>
      <c r="O643" s="71"/>
      <c r="P643" s="71"/>
      <c r="Q643" s="71"/>
      <c r="R643" s="71"/>
      <c r="S643" s="71"/>
      <c r="T643" s="71"/>
      <c r="U643" s="71"/>
      <c r="V643" s="71"/>
      <c r="W643" s="113"/>
      <c r="X643" s="71"/>
      <c r="Y643" s="71"/>
      <c r="Z643" s="71"/>
    </row>
    <row r="644" spans="1:26" ht="14.25" customHeight="1" x14ac:dyDescent="0.25">
      <c r="A644" s="71"/>
      <c r="B644" s="71"/>
      <c r="C644" s="71"/>
      <c r="D644" s="71"/>
      <c r="E644" s="71"/>
      <c r="F644" s="71"/>
      <c r="G644" s="71"/>
      <c r="H644" s="71"/>
      <c r="I644" s="71"/>
      <c r="J644" s="71"/>
      <c r="K644" s="71"/>
      <c r="L644" s="71"/>
      <c r="M644" s="71"/>
      <c r="N644" s="71"/>
      <c r="O644" s="71"/>
      <c r="P644" s="71"/>
      <c r="Q644" s="71"/>
      <c r="R644" s="71"/>
      <c r="S644" s="71"/>
      <c r="T644" s="71"/>
      <c r="U644" s="71"/>
      <c r="V644" s="71"/>
      <c r="W644" s="113"/>
      <c r="X644" s="71"/>
      <c r="Y644" s="71"/>
      <c r="Z644" s="71"/>
    </row>
    <row r="645" spans="1:26" ht="14.25" customHeight="1" x14ac:dyDescent="0.25">
      <c r="A645" s="71"/>
      <c r="B645" s="71"/>
      <c r="C645" s="71"/>
      <c r="D645" s="71"/>
      <c r="E645" s="71"/>
      <c r="F645" s="71"/>
      <c r="G645" s="71"/>
      <c r="H645" s="71"/>
      <c r="I645" s="71"/>
      <c r="J645" s="71"/>
      <c r="K645" s="71"/>
      <c r="L645" s="71"/>
      <c r="M645" s="71"/>
      <c r="N645" s="71"/>
      <c r="O645" s="71"/>
      <c r="P645" s="71"/>
      <c r="Q645" s="71"/>
      <c r="R645" s="71"/>
      <c r="S645" s="71"/>
      <c r="T645" s="71"/>
      <c r="U645" s="71"/>
      <c r="V645" s="71"/>
      <c r="W645" s="113"/>
      <c r="X645" s="71"/>
      <c r="Y645" s="71"/>
      <c r="Z645" s="71"/>
    </row>
    <row r="646" spans="1:26" ht="14.25" customHeight="1" x14ac:dyDescent="0.25">
      <c r="A646" s="71"/>
      <c r="B646" s="71"/>
      <c r="C646" s="71"/>
      <c r="D646" s="71"/>
      <c r="E646" s="71"/>
      <c r="F646" s="71"/>
      <c r="G646" s="71"/>
      <c r="H646" s="71"/>
      <c r="I646" s="71"/>
      <c r="J646" s="71"/>
      <c r="K646" s="71"/>
      <c r="L646" s="71"/>
      <c r="M646" s="71"/>
      <c r="N646" s="71"/>
      <c r="O646" s="71"/>
      <c r="P646" s="71"/>
      <c r="Q646" s="71"/>
      <c r="R646" s="71"/>
      <c r="S646" s="71"/>
      <c r="T646" s="71"/>
      <c r="U646" s="71"/>
      <c r="V646" s="71"/>
      <c r="W646" s="113"/>
      <c r="X646" s="71"/>
      <c r="Y646" s="71"/>
      <c r="Z646" s="71"/>
    </row>
    <row r="647" spans="1:26" ht="14.25" customHeight="1" x14ac:dyDescent="0.25">
      <c r="A647" s="71"/>
      <c r="B647" s="71"/>
      <c r="C647" s="71"/>
      <c r="D647" s="71"/>
      <c r="E647" s="71"/>
      <c r="F647" s="71"/>
      <c r="G647" s="71"/>
      <c r="H647" s="71"/>
      <c r="I647" s="71"/>
      <c r="J647" s="71"/>
      <c r="K647" s="71"/>
      <c r="L647" s="71"/>
      <c r="M647" s="71"/>
      <c r="N647" s="71"/>
      <c r="O647" s="71"/>
      <c r="P647" s="71"/>
      <c r="Q647" s="71"/>
      <c r="R647" s="71"/>
      <c r="S647" s="71"/>
      <c r="T647" s="71"/>
      <c r="U647" s="71"/>
      <c r="V647" s="71"/>
      <c r="W647" s="113"/>
      <c r="X647" s="71"/>
      <c r="Y647" s="71"/>
      <c r="Z647" s="71"/>
    </row>
    <row r="648" spans="1:26" ht="14.25" customHeight="1" x14ac:dyDescent="0.25">
      <c r="A648" s="71"/>
      <c r="B648" s="71"/>
      <c r="C648" s="71"/>
      <c r="D648" s="71"/>
      <c r="E648" s="71"/>
      <c r="F648" s="71"/>
      <c r="G648" s="71"/>
      <c r="H648" s="71"/>
      <c r="I648" s="71"/>
      <c r="J648" s="71"/>
      <c r="K648" s="71"/>
      <c r="L648" s="71"/>
      <c r="M648" s="71"/>
      <c r="N648" s="71"/>
      <c r="O648" s="71"/>
      <c r="P648" s="71"/>
      <c r="Q648" s="71"/>
      <c r="R648" s="71"/>
      <c r="S648" s="71"/>
      <c r="T648" s="71"/>
      <c r="U648" s="71"/>
      <c r="V648" s="71"/>
      <c r="W648" s="113"/>
      <c r="X648" s="71"/>
      <c r="Y648" s="71"/>
      <c r="Z648" s="71"/>
    </row>
    <row r="649" spans="1:26" ht="14.25" customHeight="1" x14ac:dyDescent="0.25">
      <c r="A649" s="71"/>
      <c r="B649" s="71"/>
      <c r="C649" s="71"/>
      <c r="D649" s="71"/>
      <c r="E649" s="71"/>
      <c r="F649" s="71"/>
      <c r="G649" s="71"/>
      <c r="H649" s="71"/>
      <c r="I649" s="71"/>
      <c r="J649" s="71"/>
      <c r="K649" s="71"/>
      <c r="L649" s="71"/>
      <c r="M649" s="71"/>
      <c r="N649" s="71"/>
      <c r="O649" s="71"/>
      <c r="P649" s="71"/>
      <c r="Q649" s="71"/>
      <c r="R649" s="71"/>
      <c r="S649" s="71"/>
      <c r="T649" s="71"/>
      <c r="U649" s="71"/>
      <c r="V649" s="71"/>
      <c r="W649" s="113"/>
      <c r="X649" s="71"/>
      <c r="Y649" s="71"/>
      <c r="Z649" s="71"/>
    </row>
    <row r="650" spans="1:26" ht="14.25" customHeight="1" x14ac:dyDescent="0.25">
      <c r="A650" s="71"/>
      <c r="B650" s="71"/>
      <c r="C650" s="71"/>
      <c r="D650" s="71"/>
      <c r="E650" s="71"/>
      <c r="F650" s="71"/>
      <c r="G650" s="71"/>
      <c r="H650" s="71"/>
      <c r="I650" s="71"/>
      <c r="J650" s="71"/>
      <c r="K650" s="71"/>
      <c r="L650" s="71"/>
      <c r="M650" s="71"/>
      <c r="N650" s="71"/>
      <c r="O650" s="71"/>
      <c r="P650" s="71"/>
      <c r="Q650" s="71"/>
      <c r="R650" s="71"/>
      <c r="S650" s="71"/>
      <c r="T650" s="71"/>
      <c r="U650" s="71"/>
      <c r="V650" s="71"/>
      <c r="W650" s="113"/>
      <c r="X650" s="71"/>
      <c r="Y650" s="71"/>
      <c r="Z650" s="71"/>
    </row>
    <row r="651" spans="1:26" ht="14.25" customHeight="1" x14ac:dyDescent="0.25">
      <c r="A651" s="71"/>
      <c r="B651" s="71"/>
      <c r="C651" s="71"/>
      <c r="D651" s="71"/>
      <c r="E651" s="71"/>
      <c r="F651" s="71"/>
      <c r="G651" s="71"/>
      <c r="H651" s="71"/>
      <c r="I651" s="71"/>
      <c r="J651" s="71"/>
      <c r="K651" s="71"/>
      <c r="L651" s="71"/>
      <c r="M651" s="71"/>
      <c r="N651" s="71"/>
      <c r="O651" s="71"/>
      <c r="P651" s="71"/>
      <c r="Q651" s="71"/>
      <c r="R651" s="71"/>
      <c r="S651" s="71"/>
      <c r="T651" s="71"/>
      <c r="U651" s="71"/>
      <c r="V651" s="71"/>
      <c r="W651" s="113"/>
      <c r="X651" s="71"/>
      <c r="Y651" s="71"/>
      <c r="Z651" s="71"/>
    </row>
    <row r="652" spans="1:26" ht="14.25" customHeight="1" x14ac:dyDescent="0.25">
      <c r="A652" s="71"/>
      <c r="B652" s="71"/>
      <c r="C652" s="71"/>
      <c r="D652" s="71"/>
      <c r="E652" s="71"/>
      <c r="F652" s="71"/>
      <c r="G652" s="71"/>
      <c r="H652" s="71"/>
      <c r="I652" s="71"/>
      <c r="J652" s="71"/>
      <c r="K652" s="71"/>
      <c r="L652" s="71"/>
      <c r="M652" s="71"/>
      <c r="N652" s="71"/>
      <c r="O652" s="71"/>
      <c r="P652" s="71"/>
      <c r="Q652" s="71"/>
      <c r="R652" s="71"/>
      <c r="S652" s="71"/>
      <c r="T652" s="71"/>
      <c r="U652" s="71"/>
      <c r="V652" s="71"/>
      <c r="W652" s="113"/>
      <c r="X652" s="71"/>
      <c r="Y652" s="71"/>
      <c r="Z652" s="71"/>
    </row>
    <row r="653" spans="1:26" ht="14.25" customHeight="1" x14ac:dyDescent="0.25">
      <c r="A653" s="71"/>
      <c r="B653" s="71"/>
      <c r="C653" s="71"/>
      <c r="D653" s="71"/>
      <c r="E653" s="71"/>
      <c r="F653" s="71"/>
      <c r="G653" s="71"/>
      <c r="H653" s="71"/>
      <c r="I653" s="71"/>
      <c r="J653" s="71"/>
      <c r="K653" s="71"/>
      <c r="L653" s="71"/>
      <c r="M653" s="71"/>
      <c r="N653" s="71"/>
      <c r="O653" s="71"/>
      <c r="P653" s="71"/>
      <c r="Q653" s="71"/>
      <c r="R653" s="71"/>
      <c r="S653" s="71"/>
      <c r="T653" s="71"/>
      <c r="U653" s="71"/>
      <c r="V653" s="71"/>
      <c r="W653" s="113"/>
      <c r="X653" s="71"/>
      <c r="Y653" s="71"/>
      <c r="Z653" s="71"/>
    </row>
    <row r="654" spans="1:26" ht="14.25" customHeight="1" x14ac:dyDescent="0.25">
      <c r="A654" s="71"/>
      <c r="B654" s="71"/>
      <c r="C654" s="71"/>
      <c r="D654" s="71"/>
      <c r="E654" s="71"/>
      <c r="F654" s="71"/>
      <c r="G654" s="71"/>
      <c r="H654" s="71"/>
      <c r="I654" s="71"/>
      <c r="J654" s="71"/>
      <c r="K654" s="71"/>
      <c r="L654" s="71"/>
      <c r="M654" s="71"/>
      <c r="N654" s="71"/>
      <c r="O654" s="71"/>
      <c r="P654" s="71"/>
      <c r="Q654" s="71"/>
      <c r="R654" s="71"/>
      <c r="S654" s="71"/>
      <c r="T654" s="71"/>
      <c r="U654" s="71"/>
      <c r="V654" s="71"/>
      <c r="W654" s="113"/>
      <c r="X654" s="71"/>
      <c r="Y654" s="71"/>
      <c r="Z654" s="71"/>
    </row>
    <row r="655" spans="1:26" ht="14.25" customHeight="1" x14ac:dyDescent="0.25">
      <c r="A655" s="71"/>
      <c r="B655" s="71"/>
      <c r="C655" s="71"/>
      <c r="D655" s="71"/>
      <c r="E655" s="71"/>
      <c r="F655" s="71"/>
      <c r="G655" s="71"/>
      <c r="H655" s="71"/>
      <c r="I655" s="71"/>
      <c r="J655" s="71"/>
      <c r="K655" s="71"/>
      <c r="L655" s="71"/>
      <c r="M655" s="71"/>
      <c r="N655" s="71"/>
      <c r="O655" s="71"/>
      <c r="P655" s="71"/>
      <c r="Q655" s="71"/>
      <c r="R655" s="71"/>
      <c r="S655" s="71"/>
      <c r="T655" s="71"/>
      <c r="U655" s="71"/>
      <c r="V655" s="71"/>
      <c r="W655" s="113"/>
      <c r="X655" s="71"/>
      <c r="Y655" s="71"/>
      <c r="Z655" s="71"/>
    </row>
    <row r="656" spans="1:26" ht="14.25" customHeight="1" x14ac:dyDescent="0.25">
      <c r="A656" s="71"/>
      <c r="B656" s="71"/>
      <c r="C656" s="71"/>
      <c r="D656" s="71"/>
      <c r="E656" s="71"/>
      <c r="F656" s="71"/>
      <c r="G656" s="71"/>
      <c r="H656" s="71"/>
      <c r="I656" s="71"/>
      <c r="J656" s="71"/>
      <c r="K656" s="71"/>
      <c r="L656" s="71"/>
      <c r="M656" s="71"/>
      <c r="N656" s="71"/>
      <c r="O656" s="71"/>
      <c r="P656" s="71"/>
      <c r="Q656" s="71"/>
      <c r="R656" s="71"/>
      <c r="S656" s="71"/>
      <c r="T656" s="71"/>
      <c r="U656" s="71"/>
      <c r="V656" s="71"/>
      <c r="W656" s="113"/>
      <c r="X656" s="71"/>
      <c r="Y656" s="71"/>
      <c r="Z656" s="71"/>
    </row>
    <row r="657" spans="1:26" ht="14.25" customHeight="1" x14ac:dyDescent="0.25">
      <c r="A657" s="71"/>
      <c r="B657" s="71"/>
      <c r="C657" s="71"/>
      <c r="D657" s="71"/>
      <c r="E657" s="71"/>
      <c r="F657" s="71"/>
      <c r="G657" s="71"/>
      <c r="H657" s="71"/>
      <c r="I657" s="71"/>
      <c r="J657" s="71"/>
      <c r="K657" s="71"/>
      <c r="L657" s="71"/>
      <c r="M657" s="71"/>
      <c r="N657" s="71"/>
      <c r="O657" s="71"/>
      <c r="P657" s="71"/>
      <c r="Q657" s="71"/>
      <c r="R657" s="71"/>
      <c r="S657" s="71"/>
      <c r="T657" s="71"/>
      <c r="U657" s="71"/>
      <c r="V657" s="71"/>
      <c r="W657" s="113"/>
      <c r="X657" s="71"/>
      <c r="Y657" s="71"/>
      <c r="Z657" s="71"/>
    </row>
    <row r="658" spans="1:26" ht="14.25" customHeight="1" x14ac:dyDescent="0.25">
      <c r="A658" s="71"/>
      <c r="B658" s="71"/>
      <c r="C658" s="71"/>
      <c r="D658" s="71"/>
      <c r="E658" s="71"/>
      <c r="F658" s="71"/>
      <c r="G658" s="71"/>
      <c r="H658" s="71"/>
      <c r="I658" s="71"/>
      <c r="J658" s="71"/>
      <c r="K658" s="71"/>
      <c r="L658" s="71"/>
      <c r="M658" s="71"/>
      <c r="N658" s="71"/>
      <c r="O658" s="71"/>
      <c r="P658" s="71"/>
      <c r="Q658" s="71"/>
      <c r="R658" s="71"/>
      <c r="S658" s="71"/>
      <c r="T658" s="71"/>
      <c r="U658" s="71"/>
      <c r="V658" s="71"/>
      <c r="W658" s="113"/>
      <c r="X658" s="71"/>
      <c r="Y658" s="71"/>
      <c r="Z658" s="71"/>
    </row>
    <row r="659" spans="1:26" ht="14.25" customHeight="1" x14ac:dyDescent="0.25">
      <c r="A659" s="71"/>
      <c r="B659" s="71"/>
      <c r="C659" s="71"/>
      <c r="D659" s="71"/>
      <c r="E659" s="71"/>
      <c r="F659" s="71"/>
      <c r="G659" s="71"/>
      <c r="H659" s="71"/>
      <c r="I659" s="71"/>
      <c r="J659" s="71"/>
      <c r="K659" s="71"/>
      <c r="L659" s="71"/>
      <c r="M659" s="71"/>
      <c r="N659" s="71"/>
      <c r="O659" s="71"/>
      <c r="P659" s="71"/>
      <c r="Q659" s="71"/>
      <c r="R659" s="71"/>
      <c r="S659" s="71"/>
      <c r="T659" s="71"/>
      <c r="U659" s="71"/>
      <c r="V659" s="71"/>
      <c r="W659" s="113"/>
      <c r="X659" s="71"/>
      <c r="Y659" s="71"/>
      <c r="Z659" s="71"/>
    </row>
    <row r="660" spans="1:26" ht="14.25" customHeight="1" x14ac:dyDescent="0.25">
      <c r="A660" s="71"/>
      <c r="B660" s="71"/>
      <c r="C660" s="71"/>
      <c r="D660" s="71"/>
      <c r="E660" s="71"/>
      <c r="F660" s="71"/>
      <c r="G660" s="71"/>
      <c r="H660" s="71"/>
      <c r="I660" s="71"/>
      <c r="J660" s="71"/>
      <c r="K660" s="71"/>
      <c r="L660" s="71"/>
      <c r="M660" s="71"/>
      <c r="N660" s="71"/>
      <c r="O660" s="71"/>
      <c r="P660" s="71"/>
      <c r="Q660" s="71"/>
      <c r="R660" s="71"/>
      <c r="S660" s="71"/>
      <c r="T660" s="71"/>
      <c r="U660" s="71"/>
      <c r="V660" s="71"/>
      <c r="W660" s="113"/>
      <c r="X660" s="71"/>
      <c r="Y660" s="71"/>
      <c r="Z660" s="71"/>
    </row>
    <row r="661" spans="1:26" ht="14.25" customHeight="1" x14ac:dyDescent="0.25">
      <c r="A661" s="71"/>
      <c r="B661" s="71"/>
      <c r="C661" s="71"/>
      <c r="D661" s="71"/>
      <c r="E661" s="71"/>
      <c r="F661" s="71"/>
      <c r="G661" s="71"/>
      <c r="H661" s="71"/>
      <c r="I661" s="71"/>
      <c r="J661" s="71"/>
      <c r="K661" s="71"/>
      <c r="L661" s="71"/>
      <c r="M661" s="71"/>
      <c r="N661" s="71"/>
      <c r="O661" s="71"/>
      <c r="P661" s="71"/>
      <c r="Q661" s="71"/>
      <c r="R661" s="71"/>
      <c r="S661" s="71"/>
      <c r="T661" s="71"/>
      <c r="U661" s="71"/>
      <c r="V661" s="71"/>
      <c r="W661" s="113"/>
      <c r="X661" s="71"/>
      <c r="Y661" s="71"/>
      <c r="Z661" s="71"/>
    </row>
    <row r="662" spans="1:26" ht="14.25" customHeight="1" x14ac:dyDescent="0.25">
      <c r="A662" s="71"/>
      <c r="B662" s="71"/>
      <c r="C662" s="71"/>
      <c r="D662" s="71"/>
      <c r="E662" s="71"/>
      <c r="F662" s="71"/>
      <c r="G662" s="71"/>
      <c r="H662" s="71"/>
      <c r="I662" s="71"/>
      <c r="J662" s="71"/>
      <c r="K662" s="71"/>
      <c r="L662" s="71"/>
      <c r="M662" s="71"/>
      <c r="N662" s="71"/>
      <c r="O662" s="71"/>
      <c r="P662" s="71"/>
      <c r="Q662" s="71"/>
      <c r="R662" s="71"/>
      <c r="S662" s="71"/>
      <c r="T662" s="71"/>
      <c r="U662" s="71"/>
      <c r="V662" s="71"/>
      <c r="W662" s="113"/>
      <c r="X662" s="71"/>
      <c r="Y662" s="71"/>
      <c r="Z662" s="71"/>
    </row>
    <row r="663" spans="1:26" ht="14.25" customHeight="1" x14ac:dyDescent="0.25">
      <c r="A663" s="71"/>
      <c r="B663" s="71"/>
      <c r="C663" s="71"/>
      <c r="D663" s="71"/>
      <c r="E663" s="71"/>
      <c r="F663" s="71"/>
      <c r="G663" s="71"/>
      <c r="H663" s="71"/>
      <c r="I663" s="71"/>
      <c r="J663" s="71"/>
      <c r="K663" s="71"/>
      <c r="L663" s="71"/>
      <c r="M663" s="71"/>
      <c r="N663" s="71"/>
      <c r="O663" s="71"/>
      <c r="P663" s="71"/>
      <c r="Q663" s="71"/>
      <c r="R663" s="71"/>
      <c r="S663" s="71"/>
      <c r="T663" s="71"/>
      <c r="U663" s="71"/>
      <c r="V663" s="71"/>
      <c r="W663" s="113"/>
      <c r="X663" s="71"/>
      <c r="Y663" s="71"/>
      <c r="Z663" s="71"/>
    </row>
    <row r="664" spans="1:26" ht="14.25" customHeight="1" x14ac:dyDescent="0.25">
      <c r="A664" s="71"/>
      <c r="B664" s="71"/>
      <c r="C664" s="71"/>
      <c r="D664" s="71"/>
      <c r="E664" s="71"/>
      <c r="F664" s="71"/>
      <c r="G664" s="71"/>
      <c r="H664" s="71"/>
      <c r="I664" s="71"/>
      <c r="J664" s="71"/>
      <c r="K664" s="71"/>
      <c r="L664" s="71"/>
      <c r="M664" s="71"/>
      <c r="N664" s="71"/>
      <c r="O664" s="71"/>
      <c r="P664" s="71"/>
      <c r="Q664" s="71"/>
      <c r="R664" s="71"/>
      <c r="S664" s="71"/>
      <c r="T664" s="71"/>
      <c r="U664" s="71"/>
      <c r="V664" s="71"/>
      <c r="W664" s="113"/>
      <c r="X664" s="71"/>
      <c r="Y664" s="71"/>
      <c r="Z664" s="71"/>
    </row>
    <row r="665" spans="1:26" ht="14.25" customHeight="1" x14ac:dyDescent="0.25">
      <c r="A665" s="71"/>
      <c r="B665" s="71"/>
      <c r="C665" s="71"/>
      <c r="D665" s="71"/>
      <c r="E665" s="71"/>
      <c r="F665" s="71"/>
      <c r="G665" s="71"/>
      <c r="H665" s="71"/>
      <c r="I665" s="71"/>
      <c r="J665" s="71"/>
      <c r="K665" s="71"/>
      <c r="L665" s="71"/>
      <c r="M665" s="71"/>
      <c r="N665" s="71"/>
      <c r="O665" s="71"/>
      <c r="P665" s="71"/>
      <c r="Q665" s="71"/>
      <c r="R665" s="71"/>
      <c r="S665" s="71"/>
      <c r="T665" s="71"/>
      <c r="U665" s="71"/>
      <c r="V665" s="71"/>
      <c r="W665" s="113"/>
      <c r="X665" s="71"/>
      <c r="Y665" s="71"/>
      <c r="Z665" s="71"/>
    </row>
    <row r="666" spans="1:26" ht="14.25" customHeight="1" x14ac:dyDescent="0.25">
      <c r="A666" s="71"/>
      <c r="B666" s="71"/>
      <c r="C666" s="71"/>
      <c r="D666" s="71"/>
      <c r="E666" s="71"/>
      <c r="F666" s="71"/>
      <c r="G666" s="71"/>
      <c r="H666" s="71"/>
      <c r="I666" s="71"/>
      <c r="J666" s="71"/>
      <c r="K666" s="71"/>
      <c r="L666" s="71"/>
      <c r="M666" s="71"/>
      <c r="N666" s="71"/>
      <c r="O666" s="71"/>
      <c r="P666" s="71"/>
      <c r="Q666" s="71"/>
      <c r="R666" s="71"/>
      <c r="S666" s="71"/>
      <c r="T666" s="71"/>
      <c r="U666" s="71"/>
      <c r="V666" s="71"/>
      <c r="W666" s="113"/>
      <c r="X666" s="71"/>
      <c r="Y666" s="71"/>
      <c r="Z666" s="71"/>
    </row>
    <row r="667" spans="1:26" ht="14.25" customHeight="1" x14ac:dyDescent="0.25">
      <c r="A667" s="71"/>
      <c r="B667" s="71"/>
      <c r="C667" s="71"/>
      <c r="D667" s="71"/>
      <c r="E667" s="71"/>
      <c r="F667" s="71"/>
      <c r="G667" s="71"/>
      <c r="H667" s="71"/>
      <c r="I667" s="71"/>
      <c r="J667" s="71"/>
      <c r="K667" s="71"/>
      <c r="L667" s="71"/>
      <c r="M667" s="71"/>
      <c r="N667" s="71"/>
      <c r="O667" s="71"/>
      <c r="P667" s="71"/>
      <c r="Q667" s="71"/>
      <c r="R667" s="71"/>
      <c r="S667" s="71"/>
      <c r="T667" s="71"/>
      <c r="U667" s="71"/>
      <c r="V667" s="71"/>
      <c r="W667" s="113"/>
      <c r="X667" s="71"/>
      <c r="Y667" s="71"/>
      <c r="Z667" s="71"/>
    </row>
    <row r="668" spans="1:26" ht="14.25" customHeight="1" x14ac:dyDescent="0.25">
      <c r="A668" s="71"/>
      <c r="B668" s="71"/>
      <c r="C668" s="71"/>
      <c r="D668" s="71"/>
      <c r="E668" s="71"/>
      <c r="F668" s="71"/>
      <c r="G668" s="71"/>
      <c r="H668" s="71"/>
      <c r="I668" s="71"/>
      <c r="J668" s="71"/>
      <c r="K668" s="71"/>
      <c r="L668" s="71"/>
      <c r="M668" s="71"/>
      <c r="N668" s="71"/>
      <c r="O668" s="71"/>
      <c r="P668" s="71"/>
      <c r="Q668" s="71"/>
      <c r="R668" s="71"/>
      <c r="S668" s="71"/>
      <c r="T668" s="71"/>
      <c r="U668" s="71"/>
      <c r="V668" s="71"/>
      <c r="W668" s="113"/>
      <c r="X668" s="71"/>
      <c r="Y668" s="71"/>
      <c r="Z668" s="71"/>
    </row>
    <row r="669" spans="1:26" ht="14.25" customHeight="1" x14ac:dyDescent="0.25">
      <c r="A669" s="71"/>
      <c r="B669" s="71"/>
      <c r="C669" s="71"/>
      <c r="D669" s="71"/>
      <c r="E669" s="71"/>
      <c r="F669" s="71"/>
      <c r="G669" s="71"/>
      <c r="H669" s="71"/>
      <c r="I669" s="71"/>
      <c r="J669" s="71"/>
      <c r="K669" s="71"/>
      <c r="L669" s="71"/>
      <c r="M669" s="71"/>
      <c r="N669" s="71"/>
      <c r="O669" s="71"/>
      <c r="P669" s="71"/>
      <c r="Q669" s="71"/>
      <c r="R669" s="71"/>
      <c r="S669" s="71"/>
      <c r="T669" s="71"/>
      <c r="U669" s="71"/>
      <c r="V669" s="71"/>
      <c r="W669" s="113"/>
      <c r="X669" s="71"/>
      <c r="Y669" s="71"/>
      <c r="Z669" s="71"/>
    </row>
    <row r="670" spans="1:26" ht="14.25" customHeight="1" x14ac:dyDescent="0.25">
      <c r="A670" s="71"/>
      <c r="B670" s="71"/>
      <c r="C670" s="71"/>
      <c r="D670" s="71"/>
      <c r="E670" s="71"/>
      <c r="F670" s="71"/>
      <c r="G670" s="71"/>
      <c r="H670" s="71"/>
      <c r="I670" s="71"/>
      <c r="J670" s="71"/>
      <c r="K670" s="71"/>
      <c r="L670" s="71"/>
      <c r="M670" s="71"/>
      <c r="N670" s="71"/>
      <c r="O670" s="71"/>
      <c r="P670" s="71"/>
      <c r="Q670" s="71"/>
      <c r="R670" s="71"/>
      <c r="S670" s="71"/>
      <c r="T670" s="71"/>
      <c r="U670" s="71"/>
      <c r="V670" s="71"/>
      <c r="W670" s="113"/>
      <c r="X670" s="71"/>
      <c r="Y670" s="71"/>
      <c r="Z670" s="71"/>
    </row>
    <row r="671" spans="1:26" ht="14.25" customHeight="1" x14ac:dyDescent="0.25">
      <c r="A671" s="71"/>
      <c r="B671" s="71"/>
      <c r="C671" s="71"/>
      <c r="D671" s="71"/>
      <c r="E671" s="71"/>
      <c r="F671" s="71"/>
      <c r="G671" s="71"/>
      <c r="H671" s="71"/>
      <c r="I671" s="71"/>
      <c r="J671" s="71"/>
      <c r="K671" s="71"/>
      <c r="L671" s="71"/>
      <c r="M671" s="71"/>
      <c r="N671" s="71"/>
      <c r="O671" s="71"/>
      <c r="P671" s="71"/>
      <c r="Q671" s="71"/>
      <c r="R671" s="71"/>
      <c r="S671" s="71"/>
      <c r="T671" s="71"/>
      <c r="U671" s="71"/>
      <c r="V671" s="71"/>
      <c r="W671" s="113"/>
      <c r="X671" s="71"/>
      <c r="Y671" s="71"/>
      <c r="Z671" s="71"/>
    </row>
    <row r="672" spans="1:26" ht="14.25" customHeight="1" x14ac:dyDescent="0.25">
      <c r="A672" s="71"/>
      <c r="B672" s="71"/>
      <c r="C672" s="71"/>
      <c r="D672" s="71"/>
      <c r="E672" s="71"/>
      <c r="F672" s="71"/>
      <c r="G672" s="71"/>
      <c r="H672" s="71"/>
      <c r="I672" s="71"/>
      <c r="J672" s="71"/>
      <c r="K672" s="71"/>
      <c r="L672" s="71"/>
      <c r="M672" s="71"/>
      <c r="N672" s="71"/>
      <c r="O672" s="71"/>
      <c r="P672" s="71"/>
      <c r="Q672" s="71"/>
      <c r="R672" s="71"/>
      <c r="S672" s="71"/>
      <c r="T672" s="71"/>
      <c r="U672" s="71"/>
      <c r="V672" s="71"/>
      <c r="W672" s="113"/>
      <c r="X672" s="71"/>
      <c r="Y672" s="71"/>
      <c r="Z672" s="71"/>
    </row>
    <row r="673" spans="1:26" ht="14.25" customHeight="1" x14ac:dyDescent="0.25">
      <c r="A673" s="71"/>
      <c r="B673" s="71"/>
      <c r="C673" s="71"/>
      <c r="D673" s="71"/>
      <c r="E673" s="71"/>
      <c r="F673" s="71"/>
      <c r="G673" s="71"/>
      <c r="H673" s="71"/>
      <c r="I673" s="71"/>
      <c r="J673" s="71"/>
      <c r="K673" s="71"/>
      <c r="L673" s="71"/>
      <c r="M673" s="71"/>
      <c r="N673" s="71"/>
      <c r="O673" s="71"/>
      <c r="P673" s="71"/>
      <c r="Q673" s="71"/>
      <c r="R673" s="71"/>
      <c r="S673" s="71"/>
      <c r="T673" s="71"/>
      <c r="U673" s="71"/>
      <c r="V673" s="71"/>
      <c r="W673" s="113"/>
      <c r="X673" s="71"/>
      <c r="Y673" s="71"/>
      <c r="Z673" s="71"/>
    </row>
    <row r="674" spans="1:26" ht="14.25" customHeight="1" x14ac:dyDescent="0.25">
      <c r="A674" s="71"/>
      <c r="B674" s="71"/>
      <c r="C674" s="71"/>
      <c r="D674" s="71"/>
      <c r="E674" s="71"/>
      <c r="F674" s="71"/>
      <c r="G674" s="71"/>
      <c r="H674" s="71"/>
      <c r="I674" s="71"/>
      <c r="J674" s="71"/>
      <c r="K674" s="71"/>
      <c r="L674" s="71"/>
      <c r="M674" s="71"/>
      <c r="N674" s="71"/>
      <c r="O674" s="71"/>
      <c r="P674" s="71"/>
      <c r="Q674" s="71"/>
      <c r="R674" s="71"/>
      <c r="S674" s="71"/>
      <c r="T674" s="71"/>
      <c r="U674" s="71"/>
      <c r="V674" s="71"/>
      <c r="W674" s="113"/>
      <c r="X674" s="71"/>
      <c r="Y674" s="71"/>
      <c r="Z674" s="71"/>
    </row>
    <row r="675" spans="1:26" ht="14.25" customHeight="1" x14ac:dyDescent="0.25">
      <c r="A675" s="71"/>
      <c r="B675" s="71"/>
      <c r="C675" s="71"/>
      <c r="D675" s="71"/>
      <c r="E675" s="71"/>
      <c r="F675" s="71"/>
      <c r="G675" s="71"/>
      <c r="H675" s="71"/>
      <c r="I675" s="71"/>
      <c r="J675" s="71"/>
      <c r="K675" s="71"/>
      <c r="L675" s="71"/>
      <c r="M675" s="71"/>
      <c r="N675" s="71"/>
      <c r="O675" s="71"/>
      <c r="P675" s="71"/>
      <c r="Q675" s="71"/>
      <c r="R675" s="71"/>
      <c r="S675" s="71"/>
      <c r="T675" s="71"/>
      <c r="U675" s="71"/>
      <c r="V675" s="71"/>
      <c r="W675" s="113"/>
      <c r="X675" s="71"/>
      <c r="Y675" s="71"/>
      <c r="Z675" s="71"/>
    </row>
    <row r="676" spans="1:26" ht="14.25" customHeight="1" x14ac:dyDescent="0.25">
      <c r="A676" s="71"/>
      <c r="B676" s="71"/>
      <c r="C676" s="71"/>
      <c r="D676" s="71"/>
      <c r="E676" s="71"/>
      <c r="F676" s="71"/>
      <c r="G676" s="71"/>
      <c r="H676" s="71"/>
      <c r="I676" s="71"/>
      <c r="J676" s="71"/>
      <c r="K676" s="71"/>
      <c r="L676" s="71"/>
      <c r="M676" s="71"/>
      <c r="N676" s="71"/>
      <c r="O676" s="71"/>
      <c r="P676" s="71"/>
      <c r="Q676" s="71"/>
      <c r="R676" s="71"/>
      <c r="S676" s="71"/>
      <c r="T676" s="71"/>
      <c r="U676" s="71"/>
      <c r="V676" s="71"/>
      <c r="W676" s="113"/>
      <c r="X676" s="71"/>
      <c r="Y676" s="71"/>
      <c r="Z676" s="71"/>
    </row>
    <row r="677" spans="1:26" ht="14.25" customHeight="1" x14ac:dyDescent="0.25">
      <c r="A677" s="71"/>
      <c r="B677" s="71"/>
      <c r="C677" s="71"/>
      <c r="D677" s="71"/>
      <c r="E677" s="71"/>
      <c r="F677" s="71"/>
      <c r="G677" s="71"/>
      <c r="H677" s="71"/>
      <c r="I677" s="71"/>
      <c r="J677" s="71"/>
      <c r="K677" s="71"/>
      <c r="L677" s="71"/>
      <c r="M677" s="71"/>
      <c r="N677" s="71"/>
      <c r="O677" s="71"/>
      <c r="P677" s="71"/>
      <c r="Q677" s="71"/>
      <c r="R677" s="71"/>
      <c r="S677" s="71"/>
      <c r="T677" s="71"/>
      <c r="U677" s="71"/>
      <c r="V677" s="71"/>
      <c r="W677" s="113"/>
      <c r="X677" s="71"/>
      <c r="Y677" s="71"/>
      <c r="Z677" s="71"/>
    </row>
    <row r="678" spans="1:26" ht="14.25" customHeight="1" x14ac:dyDescent="0.25">
      <c r="A678" s="71"/>
      <c r="B678" s="71"/>
      <c r="C678" s="71"/>
      <c r="D678" s="71"/>
      <c r="E678" s="71"/>
      <c r="F678" s="71"/>
      <c r="G678" s="71"/>
      <c r="H678" s="71"/>
      <c r="I678" s="71"/>
      <c r="J678" s="71"/>
      <c r="K678" s="71"/>
      <c r="L678" s="71"/>
      <c r="M678" s="71"/>
      <c r="N678" s="71"/>
      <c r="O678" s="71"/>
      <c r="P678" s="71"/>
      <c r="Q678" s="71"/>
      <c r="R678" s="71"/>
      <c r="S678" s="71"/>
      <c r="T678" s="71"/>
      <c r="U678" s="71"/>
      <c r="V678" s="71"/>
      <c r="W678" s="113"/>
      <c r="X678" s="71"/>
      <c r="Y678" s="71"/>
      <c r="Z678" s="71"/>
    </row>
    <row r="679" spans="1:26" ht="14.25" customHeight="1" x14ac:dyDescent="0.25">
      <c r="A679" s="71"/>
      <c r="B679" s="71"/>
      <c r="C679" s="71"/>
      <c r="D679" s="71"/>
      <c r="E679" s="71"/>
      <c r="F679" s="71"/>
      <c r="G679" s="71"/>
      <c r="H679" s="71"/>
      <c r="I679" s="71"/>
      <c r="J679" s="71"/>
      <c r="K679" s="71"/>
      <c r="L679" s="71"/>
      <c r="M679" s="71"/>
      <c r="N679" s="71"/>
      <c r="O679" s="71"/>
      <c r="P679" s="71"/>
      <c r="Q679" s="71"/>
      <c r="R679" s="71"/>
      <c r="S679" s="71"/>
      <c r="T679" s="71"/>
      <c r="U679" s="71"/>
      <c r="V679" s="71"/>
      <c r="W679" s="113"/>
      <c r="X679" s="71"/>
      <c r="Y679" s="71"/>
      <c r="Z679" s="71"/>
    </row>
    <row r="680" spans="1:26" ht="14.25" customHeight="1" x14ac:dyDescent="0.25">
      <c r="A680" s="71"/>
      <c r="B680" s="71"/>
      <c r="C680" s="71"/>
      <c r="D680" s="71"/>
      <c r="E680" s="71"/>
      <c r="F680" s="71"/>
      <c r="G680" s="71"/>
      <c r="H680" s="71"/>
      <c r="I680" s="71"/>
      <c r="J680" s="71"/>
      <c r="K680" s="71"/>
      <c r="L680" s="71"/>
      <c r="M680" s="71"/>
      <c r="N680" s="71"/>
      <c r="O680" s="71"/>
      <c r="P680" s="71"/>
      <c r="Q680" s="71"/>
      <c r="R680" s="71"/>
      <c r="S680" s="71"/>
      <c r="T680" s="71"/>
      <c r="U680" s="71"/>
      <c r="V680" s="71"/>
      <c r="W680" s="113"/>
      <c r="X680" s="71"/>
      <c r="Y680" s="71"/>
      <c r="Z680" s="71"/>
    </row>
    <row r="681" spans="1:26" ht="14.25" customHeight="1" x14ac:dyDescent="0.25">
      <c r="A681" s="71"/>
      <c r="B681" s="71"/>
      <c r="C681" s="71"/>
      <c r="D681" s="71"/>
      <c r="E681" s="71"/>
      <c r="F681" s="71"/>
      <c r="G681" s="71"/>
      <c r="H681" s="71"/>
      <c r="I681" s="71"/>
      <c r="J681" s="71"/>
      <c r="K681" s="71"/>
      <c r="L681" s="71"/>
      <c r="M681" s="71"/>
      <c r="N681" s="71"/>
      <c r="O681" s="71"/>
      <c r="P681" s="71"/>
      <c r="Q681" s="71"/>
      <c r="R681" s="71"/>
      <c r="S681" s="71"/>
      <c r="T681" s="71"/>
      <c r="U681" s="71"/>
      <c r="V681" s="71"/>
      <c r="W681" s="113"/>
      <c r="X681" s="71"/>
      <c r="Y681" s="71"/>
      <c r="Z681" s="71"/>
    </row>
    <row r="682" spans="1:26" ht="14.25" customHeight="1" x14ac:dyDescent="0.25">
      <c r="A682" s="71"/>
      <c r="B682" s="71"/>
      <c r="C682" s="71"/>
      <c r="D682" s="71"/>
      <c r="E682" s="71"/>
      <c r="F682" s="71"/>
      <c r="G682" s="71"/>
      <c r="H682" s="71"/>
      <c r="I682" s="71"/>
      <c r="J682" s="71"/>
      <c r="K682" s="71"/>
      <c r="L682" s="71"/>
      <c r="M682" s="71"/>
      <c r="N682" s="71"/>
      <c r="O682" s="71"/>
      <c r="P682" s="71"/>
      <c r="Q682" s="71"/>
      <c r="R682" s="71"/>
      <c r="S682" s="71"/>
      <c r="T682" s="71"/>
      <c r="U682" s="71"/>
      <c r="V682" s="71"/>
      <c r="W682" s="113"/>
      <c r="X682" s="71"/>
      <c r="Y682" s="71"/>
      <c r="Z682" s="71"/>
    </row>
    <row r="683" spans="1:26" ht="14.25" customHeight="1" x14ac:dyDescent="0.25">
      <c r="A683" s="71"/>
      <c r="B683" s="71"/>
      <c r="C683" s="71"/>
      <c r="D683" s="71"/>
      <c r="E683" s="71"/>
      <c r="F683" s="71"/>
      <c r="G683" s="71"/>
      <c r="H683" s="71"/>
      <c r="I683" s="71"/>
      <c r="J683" s="71"/>
      <c r="K683" s="71"/>
      <c r="L683" s="71"/>
      <c r="M683" s="71"/>
      <c r="N683" s="71"/>
      <c r="O683" s="71"/>
      <c r="P683" s="71"/>
      <c r="Q683" s="71"/>
      <c r="R683" s="71"/>
      <c r="S683" s="71"/>
      <c r="T683" s="71"/>
      <c r="U683" s="71"/>
      <c r="V683" s="71"/>
      <c r="W683" s="113"/>
      <c r="X683" s="71"/>
      <c r="Y683" s="71"/>
      <c r="Z683" s="71"/>
    </row>
    <row r="684" spans="1:26" ht="14.25" customHeight="1" x14ac:dyDescent="0.25">
      <c r="A684" s="71"/>
      <c r="B684" s="71"/>
      <c r="C684" s="71"/>
      <c r="D684" s="71"/>
      <c r="E684" s="71"/>
      <c r="F684" s="71"/>
      <c r="G684" s="71"/>
      <c r="H684" s="71"/>
      <c r="I684" s="71"/>
      <c r="J684" s="71"/>
      <c r="K684" s="71"/>
      <c r="L684" s="71"/>
      <c r="M684" s="71"/>
      <c r="N684" s="71"/>
      <c r="O684" s="71"/>
      <c r="P684" s="71"/>
      <c r="Q684" s="71"/>
      <c r="R684" s="71"/>
      <c r="S684" s="71"/>
      <c r="T684" s="71"/>
      <c r="U684" s="71"/>
      <c r="V684" s="71"/>
      <c r="W684" s="113"/>
      <c r="X684" s="71"/>
      <c r="Y684" s="71"/>
      <c r="Z684" s="71"/>
    </row>
    <row r="685" spans="1:26" ht="14.25" customHeight="1" x14ac:dyDescent="0.25">
      <c r="A685" s="71"/>
      <c r="B685" s="71"/>
      <c r="C685" s="71"/>
      <c r="D685" s="71"/>
      <c r="E685" s="71"/>
      <c r="F685" s="71"/>
      <c r="G685" s="71"/>
      <c r="H685" s="71"/>
      <c r="I685" s="71"/>
      <c r="J685" s="71"/>
      <c r="K685" s="71"/>
      <c r="L685" s="71"/>
      <c r="M685" s="71"/>
      <c r="N685" s="71"/>
      <c r="O685" s="71"/>
      <c r="P685" s="71"/>
      <c r="Q685" s="71"/>
      <c r="R685" s="71"/>
      <c r="S685" s="71"/>
      <c r="T685" s="71"/>
      <c r="U685" s="71"/>
      <c r="V685" s="71"/>
      <c r="W685" s="113"/>
      <c r="X685" s="71"/>
      <c r="Y685" s="71"/>
      <c r="Z685" s="71"/>
    </row>
    <row r="686" spans="1:26" ht="14.25" customHeight="1" x14ac:dyDescent="0.25">
      <c r="A686" s="71"/>
      <c r="B686" s="71"/>
      <c r="C686" s="71"/>
      <c r="D686" s="71"/>
      <c r="E686" s="71"/>
      <c r="F686" s="71"/>
      <c r="G686" s="71"/>
      <c r="H686" s="71"/>
      <c r="I686" s="71"/>
      <c r="J686" s="71"/>
      <c r="K686" s="71"/>
      <c r="L686" s="71"/>
      <c r="M686" s="71"/>
      <c r="N686" s="71"/>
      <c r="O686" s="71"/>
      <c r="P686" s="71"/>
      <c r="Q686" s="71"/>
      <c r="R686" s="71"/>
      <c r="S686" s="71"/>
      <c r="T686" s="71"/>
      <c r="U686" s="71"/>
      <c r="V686" s="71"/>
      <c r="W686" s="113"/>
      <c r="X686" s="71"/>
      <c r="Y686" s="71"/>
      <c r="Z686" s="71"/>
    </row>
    <row r="687" spans="1:26" ht="14.25" customHeight="1" x14ac:dyDescent="0.25">
      <c r="A687" s="71"/>
      <c r="B687" s="71"/>
      <c r="C687" s="71"/>
      <c r="D687" s="71"/>
      <c r="E687" s="71"/>
      <c r="F687" s="71"/>
      <c r="G687" s="71"/>
      <c r="H687" s="71"/>
      <c r="I687" s="71"/>
      <c r="J687" s="71"/>
      <c r="K687" s="71"/>
      <c r="L687" s="71"/>
      <c r="M687" s="71"/>
      <c r="N687" s="71"/>
      <c r="O687" s="71"/>
      <c r="P687" s="71"/>
      <c r="Q687" s="71"/>
      <c r="R687" s="71"/>
      <c r="S687" s="71"/>
      <c r="T687" s="71"/>
      <c r="U687" s="71"/>
      <c r="V687" s="71"/>
      <c r="W687" s="113"/>
      <c r="X687" s="71"/>
      <c r="Y687" s="71"/>
      <c r="Z687" s="71"/>
    </row>
    <row r="688" spans="1:26" ht="14.25" customHeight="1" x14ac:dyDescent="0.25">
      <c r="A688" s="71"/>
      <c r="B688" s="71"/>
      <c r="C688" s="71"/>
      <c r="D688" s="71"/>
      <c r="E688" s="71"/>
      <c r="F688" s="71"/>
      <c r="G688" s="71"/>
      <c r="H688" s="71"/>
      <c r="I688" s="71"/>
      <c r="J688" s="71"/>
      <c r="K688" s="71"/>
      <c r="L688" s="71"/>
      <c r="M688" s="71"/>
      <c r="N688" s="71"/>
      <c r="O688" s="71"/>
      <c r="P688" s="71"/>
      <c r="Q688" s="71"/>
      <c r="R688" s="71"/>
      <c r="S688" s="71"/>
      <c r="T688" s="71"/>
      <c r="U688" s="71"/>
      <c r="V688" s="71"/>
      <c r="W688" s="113"/>
      <c r="X688" s="71"/>
      <c r="Y688" s="71"/>
      <c r="Z688" s="71"/>
    </row>
    <row r="689" spans="1:26" ht="14.25" customHeight="1" x14ac:dyDescent="0.25">
      <c r="A689" s="71"/>
      <c r="B689" s="71"/>
      <c r="C689" s="71"/>
      <c r="D689" s="71"/>
      <c r="E689" s="71"/>
      <c r="F689" s="71"/>
      <c r="G689" s="71"/>
      <c r="H689" s="71"/>
      <c r="I689" s="71"/>
      <c r="J689" s="71"/>
      <c r="K689" s="71"/>
      <c r="L689" s="71"/>
      <c r="M689" s="71"/>
      <c r="N689" s="71"/>
      <c r="O689" s="71"/>
      <c r="P689" s="71"/>
      <c r="Q689" s="71"/>
      <c r="R689" s="71"/>
      <c r="S689" s="71"/>
      <c r="T689" s="71"/>
      <c r="U689" s="71"/>
      <c r="V689" s="71"/>
      <c r="W689" s="113"/>
      <c r="X689" s="71"/>
      <c r="Y689" s="71"/>
      <c r="Z689" s="71"/>
    </row>
    <row r="690" spans="1:26" ht="14.25" customHeight="1" x14ac:dyDescent="0.25">
      <c r="A690" s="71"/>
      <c r="B690" s="71"/>
      <c r="C690" s="71"/>
      <c r="D690" s="71"/>
      <c r="E690" s="71"/>
      <c r="F690" s="71"/>
      <c r="G690" s="71"/>
      <c r="H690" s="71"/>
      <c r="I690" s="71"/>
      <c r="J690" s="71"/>
      <c r="K690" s="71"/>
      <c r="L690" s="71"/>
      <c r="M690" s="71"/>
      <c r="N690" s="71"/>
      <c r="O690" s="71"/>
      <c r="P690" s="71"/>
      <c r="Q690" s="71"/>
      <c r="R690" s="71"/>
      <c r="S690" s="71"/>
      <c r="T690" s="71"/>
      <c r="U690" s="71"/>
      <c r="V690" s="71"/>
      <c r="W690" s="113"/>
      <c r="X690" s="71"/>
      <c r="Y690" s="71"/>
      <c r="Z690" s="71"/>
    </row>
    <row r="691" spans="1:26" ht="14.25" customHeight="1" x14ac:dyDescent="0.25">
      <c r="A691" s="71"/>
      <c r="B691" s="71"/>
      <c r="C691" s="71"/>
      <c r="D691" s="71"/>
      <c r="E691" s="71"/>
      <c r="F691" s="71"/>
      <c r="G691" s="71"/>
      <c r="H691" s="71"/>
      <c r="I691" s="71"/>
      <c r="J691" s="71"/>
      <c r="K691" s="71"/>
      <c r="L691" s="71"/>
      <c r="M691" s="71"/>
      <c r="N691" s="71"/>
      <c r="O691" s="71"/>
      <c r="P691" s="71"/>
      <c r="Q691" s="71"/>
      <c r="R691" s="71"/>
      <c r="S691" s="71"/>
      <c r="T691" s="71"/>
      <c r="U691" s="71"/>
      <c r="V691" s="71"/>
      <c r="W691" s="113"/>
      <c r="X691" s="71"/>
      <c r="Y691" s="71"/>
      <c r="Z691" s="71"/>
    </row>
    <row r="692" spans="1:26" ht="14.25" customHeight="1" x14ac:dyDescent="0.25">
      <c r="A692" s="71"/>
      <c r="B692" s="71"/>
      <c r="C692" s="71"/>
      <c r="D692" s="71"/>
      <c r="E692" s="71"/>
      <c r="F692" s="71"/>
      <c r="G692" s="71"/>
      <c r="H692" s="71"/>
      <c r="I692" s="71"/>
      <c r="J692" s="71"/>
      <c r="K692" s="71"/>
      <c r="L692" s="71"/>
      <c r="M692" s="71"/>
      <c r="N692" s="71"/>
      <c r="O692" s="71"/>
      <c r="P692" s="71"/>
      <c r="Q692" s="71"/>
      <c r="R692" s="71"/>
      <c r="S692" s="71"/>
      <c r="T692" s="71"/>
      <c r="U692" s="71"/>
      <c r="V692" s="71"/>
      <c r="W692" s="113"/>
      <c r="X692" s="71"/>
      <c r="Y692" s="71"/>
      <c r="Z692" s="71"/>
    </row>
    <row r="693" spans="1:26" ht="14.25" customHeight="1" x14ac:dyDescent="0.25">
      <c r="A693" s="71"/>
      <c r="B693" s="71"/>
      <c r="C693" s="71"/>
      <c r="D693" s="71"/>
      <c r="E693" s="71"/>
      <c r="F693" s="71"/>
      <c r="G693" s="71"/>
      <c r="H693" s="71"/>
      <c r="I693" s="71"/>
      <c r="J693" s="71"/>
      <c r="K693" s="71"/>
      <c r="L693" s="71"/>
      <c r="M693" s="71"/>
      <c r="N693" s="71"/>
      <c r="O693" s="71"/>
      <c r="P693" s="71"/>
      <c r="Q693" s="71"/>
      <c r="R693" s="71"/>
      <c r="S693" s="71"/>
      <c r="T693" s="71"/>
      <c r="U693" s="71"/>
      <c r="V693" s="71"/>
      <c r="W693" s="113"/>
      <c r="X693" s="71"/>
      <c r="Y693" s="71"/>
      <c r="Z693" s="71"/>
    </row>
    <row r="694" spans="1:26" ht="14.25" customHeight="1" x14ac:dyDescent="0.25">
      <c r="A694" s="71"/>
      <c r="B694" s="71"/>
      <c r="C694" s="71"/>
      <c r="D694" s="71"/>
      <c r="E694" s="71"/>
      <c r="F694" s="71"/>
      <c r="G694" s="71"/>
      <c r="H694" s="71"/>
      <c r="I694" s="71"/>
      <c r="J694" s="71"/>
      <c r="K694" s="71"/>
      <c r="L694" s="71"/>
      <c r="M694" s="71"/>
      <c r="N694" s="71"/>
      <c r="O694" s="71"/>
      <c r="P694" s="71"/>
      <c r="Q694" s="71"/>
      <c r="R694" s="71"/>
      <c r="S694" s="71"/>
      <c r="T694" s="71"/>
      <c r="U694" s="71"/>
      <c r="V694" s="71"/>
      <c r="W694" s="113"/>
      <c r="X694" s="71"/>
      <c r="Y694" s="71"/>
      <c r="Z694" s="71"/>
    </row>
    <row r="695" spans="1:26" ht="14.25" customHeight="1" x14ac:dyDescent="0.25">
      <c r="A695" s="71"/>
      <c r="B695" s="71"/>
      <c r="C695" s="71"/>
      <c r="D695" s="71"/>
      <c r="E695" s="71"/>
      <c r="F695" s="71"/>
      <c r="G695" s="71"/>
      <c r="H695" s="71"/>
      <c r="I695" s="71"/>
      <c r="J695" s="71"/>
      <c r="K695" s="71"/>
      <c r="L695" s="71"/>
      <c r="M695" s="71"/>
      <c r="N695" s="71"/>
      <c r="O695" s="71"/>
      <c r="P695" s="71"/>
      <c r="Q695" s="71"/>
      <c r="R695" s="71"/>
      <c r="S695" s="71"/>
      <c r="T695" s="71"/>
      <c r="U695" s="71"/>
      <c r="V695" s="71"/>
      <c r="W695" s="113"/>
      <c r="X695" s="71"/>
      <c r="Y695" s="71"/>
      <c r="Z695" s="71"/>
    </row>
    <row r="696" spans="1:26" ht="14.25" customHeight="1" x14ac:dyDescent="0.25">
      <c r="A696" s="71"/>
      <c r="B696" s="71"/>
      <c r="C696" s="71"/>
      <c r="D696" s="71"/>
      <c r="E696" s="71"/>
      <c r="F696" s="71"/>
      <c r="G696" s="71"/>
      <c r="H696" s="71"/>
      <c r="I696" s="71"/>
      <c r="J696" s="71"/>
      <c r="K696" s="71"/>
      <c r="L696" s="71"/>
      <c r="M696" s="71"/>
      <c r="N696" s="71"/>
      <c r="O696" s="71"/>
      <c r="P696" s="71"/>
      <c r="Q696" s="71"/>
      <c r="R696" s="71"/>
      <c r="S696" s="71"/>
      <c r="T696" s="71"/>
      <c r="U696" s="71"/>
      <c r="V696" s="71"/>
      <c r="W696" s="113"/>
      <c r="X696" s="71"/>
      <c r="Y696" s="71"/>
      <c r="Z696" s="71"/>
    </row>
    <row r="697" spans="1:26" ht="14.25" customHeight="1" x14ac:dyDescent="0.25">
      <c r="A697" s="71"/>
      <c r="B697" s="71"/>
      <c r="C697" s="71"/>
      <c r="D697" s="71"/>
      <c r="E697" s="71"/>
      <c r="F697" s="71"/>
      <c r="G697" s="71"/>
      <c r="H697" s="71"/>
      <c r="I697" s="71"/>
      <c r="J697" s="71"/>
      <c r="K697" s="71"/>
      <c r="L697" s="71"/>
      <c r="M697" s="71"/>
      <c r="N697" s="71"/>
      <c r="O697" s="71"/>
      <c r="P697" s="71"/>
      <c r="Q697" s="71"/>
      <c r="R697" s="71"/>
      <c r="S697" s="71"/>
      <c r="T697" s="71"/>
      <c r="U697" s="71"/>
      <c r="V697" s="71"/>
      <c r="W697" s="113"/>
      <c r="X697" s="71"/>
      <c r="Y697" s="71"/>
      <c r="Z697" s="71"/>
    </row>
    <row r="698" spans="1:26" ht="14.25" customHeight="1" x14ac:dyDescent="0.25">
      <c r="A698" s="71"/>
      <c r="B698" s="71"/>
      <c r="C698" s="71"/>
      <c r="D698" s="71"/>
      <c r="E698" s="71"/>
      <c r="F698" s="71"/>
      <c r="G698" s="71"/>
      <c r="H698" s="71"/>
      <c r="I698" s="71"/>
      <c r="J698" s="71"/>
      <c r="K698" s="71"/>
      <c r="L698" s="71"/>
      <c r="M698" s="71"/>
      <c r="N698" s="71"/>
      <c r="O698" s="71"/>
      <c r="P698" s="71"/>
      <c r="Q698" s="71"/>
      <c r="R698" s="71"/>
      <c r="S698" s="71"/>
      <c r="T698" s="71"/>
      <c r="U698" s="71"/>
      <c r="V698" s="71"/>
      <c r="W698" s="113"/>
      <c r="X698" s="71"/>
      <c r="Y698" s="71"/>
      <c r="Z698" s="71"/>
    </row>
    <row r="699" spans="1:26" ht="14.25" customHeight="1" x14ac:dyDescent="0.25">
      <c r="A699" s="71"/>
      <c r="B699" s="71"/>
      <c r="C699" s="71"/>
      <c r="D699" s="71"/>
      <c r="E699" s="71"/>
      <c r="F699" s="71"/>
      <c r="G699" s="71"/>
      <c r="H699" s="71"/>
      <c r="I699" s="71"/>
      <c r="J699" s="71"/>
      <c r="K699" s="71"/>
      <c r="L699" s="71"/>
      <c r="M699" s="71"/>
      <c r="N699" s="71"/>
      <c r="O699" s="71"/>
      <c r="P699" s="71"/>
      <c r="Q699" s="71"/>
      <c r="R699" s="71"/>
      <c r="S699" s="71"/>
      <c r="T699" s="71"/>
      <c r="U699" s="71"/>
      <c r="V699" s="71"/>
      <c r="W699" s="113"/>
      <c r="X699" s="71"/>
      <c r="Y699" s="71"/>
      <c r="Z699" s="71"/>
    </row>
    <row r="700" spans="1:26" ht="14.25" customHeight="1" x14ac:dyDescent="0.25">
      <c r="A700" s="71"/>
      <c r="B700" s="71"/>
      <c r="C700" s="71"/>
      <c r="D700" s="71"/>
      <c r="E700" s="71"/>
      <c r="F700" s="71"/>
      <c r="G700" s="71"/>
      <c r="H700" s="71"/>
      <c r="I700" s="71"/>
      <c r="J700" s="71"/>
      <c r="K700" s="71"/>
      <c r="L700" s="71"/>
      <c r="M700" s="71"/>
      <c r="N700" s="71"/>
      <c r="O700" s="71"/>
      <c r="P700" s="71"/>
      <c r="Q700" s="71"/>
      <c r="R700" s="71"/>
      <c r="S700" s="71"/>
      <c r="T700" s="71"/>
      <c r="U700" s="71"/>
      <c r="V700" s="71"/>
      <c r="W700" s="113"/>
      <c r="X700" s="71"/>
      <c r="Y700" s="71"/>
      <c r="Z700" s="71"/>
    </row>
    <row r="701" spans="1:26" ht="14.25" customHeight="1" x14ac:dyDescent="0.25">
      <c r="A701" s="71"/>
      <c r="B701" s="71"/>
      <c r="C701" s="71"/>
      <c r="D701" s="71"/>
      <c r="E701" s="71"/>
      <c r="F701" s="71"/>
      <c r="G701" s="71"/>
      <c r="H701" s="71"/>
      <c r="I701" s="71"/>
      <c r="J701" s="71"/>
      <c r="K701" s="71"/>
      <c r="L701" s="71"/>
      <c r="M701" s="71"/>
      <c r="N701" s="71"/>
      <c r="O701" s="71"/>
      <c r="P701" s="71"/>
      <c r="Q701" s="71"/>
      <c r="R701" s="71"/>
      <c r="S701" s="71"/>
      <c r="T701" s="71"/>
      <c r="U701" s="71"/>
      <c r="V701" s="71"/>
      <c r="W701" s="113"/>
      <c r="X701" s="71"/>
      <c r="Y701" s="71"/>
      <c r="Z701" s="71"/>
    </row>
    <row r="702" spans="1:26" ht="14.25" customHeight="1" x14ac:dyDescent="0.25">
      <c r="A702" s="71"/>
      <c r="B702" s="71"/>
      <c r="C702" s="71"/>
      <c r="D702" s="71"/>
      <c r="E702" s="71"/>
      <c r="F702" s="71"/>
      <c r="G702" s="71"/>
      <c r="H702" s="71"/>
      <c r="I702" s="71"/>
      <c r="J702" s="71"/>
      <c r="K702" s="71"/>
      <c r="L702" s="71"/>
      <c r="M702" s="71"/>
      <c r="N702" s="71"/>
      <c r="O702" s="71"/>
      <c r="P702" s="71"/>
      <c r="Q702" s="71"/>
      <c r="R702" s="71"/>
      <c r="S702" s="71"/>
      <c r="T702" s="71"/>
      <c r="U702" s="71"/>
      <c r="V702" s="71"/>
      <c r="W702" s="113"/>
      <c r="X702" s="71"/>
      <c r="Y702" s="71"/>
      <c r="Z702" s="71"/>
    </row>
    <row r="703" spans="1:26" ht="14.25" customHeight="1" x14ac:dyDescent="0.25">
      <c r="A703" s="71"/>
      <c r="B703" s="71"/>
      <c r="C703" s="71"/>
      <c r="D703" s="71"/>
      <c r="E703" s="71"/>
      <c r="F703" s="71"/>
      <c r="G703" s="71"/>
      <c r="H703" s="71"/>
      <c r="I703" s="71"/>
      <c r="J703" s="71"/>
      <c r="K703" s="71"/>
      <c r="L703" s="71"/>
      <c r="M703" s="71"/>
      <c r="N703" s="71"/>
      <c r="O703" s="71"/>
      <c r="P703" s="71"/>
      <c r="Q703" s="71"/>
      <c r="R703" s="71"/>
      <c r="S703" s="71"/>
      <c r="T703" s="71"/>
      <c r="U703" s="71"/>
      <c r="V703" s="71"/>
      <c r="W703" s="113"/>
      <c r="X703" s="71"/>
      <c r="Y703" s="71"/>
      <c r="Z703" s="71"/>
    </row>
    <row r="704" spans="1:26" ht="14.25" customHeight="1" x14ac:dyDescent="0.25">
      <c r="A704" s="71"/>
      <c r="B704" s="71"/>
      <c r="C704" s="71"/>
      <c r="D704" s="71"/>
      <c r="E704" s="71"/>
      <c r="F704" s="71"/>
      <c r="G704" s="71"/>
      <c r="H704" s="71"/>
      <c r="I704" s="71"/>
      <c r="J704" s="71"/>
      <c r="K704" s="71"/>
      <c r="L704" s="71"/>
      <c r="M704" s="71"/>
      <c r="N704" s="71"/>
      <c r="O704" s="71"/>
      <c r="P704" s="71"/>
      <c r="Q704" s="71"/>
      <c r="R704" s="71"/>
      <c r="S704" s="71"/>
      <c r="T704" s="71"/>
      <c r="U704" s="71"/>
      <c r="V704" s="71"/>
      <c r="W704" s="113"/>
      <c r="X704" s="71"/>
      <c r="Y704" s="71"/>
      <c r="Z704" s="71"/>
    </row>
    <row r="705" spans="1:26" ht="14.25" customHeight="1" x14ac:dyDescent="0.25">
      <c r="A705" s="71"/>
      <c r="B705" s="71"/>
      <c r="C705" s="71"/>
      <c r="D705" s="71"/>
      <c r="E705" s="71"/>
      <c r="F705" s="71"/>
      <c r="G705" s="71"/>
      <c r="H705" s="71"/>
      <c r="I705" s="71"/>
      <c r="J705" s="71"/>
      <c r="K705" s="71"/>
      <c r="L705" s="71"/>
      <c r="M705" s="71"/>
      <c r="N705" s="71"/>
      <c r="O705" s="71"/>
      <c r="P705" s="71"/>
      <c r="Q705" s="71"/>
      <c r="R705" s="71"/>
      <c r="S705" s="71"/>
      <c r="T705" s="71"/>
      <c r="U705" s="71"/>
      <c r="V705" s="71"/>
      <c r="W705" s="113"/>
      <c r="X705" s="71"/>
      <c r="Y705" s="71"/>
      <c r="Z705" s="71"/>
    </row>
    <row r="706" spans="1:26" ht="14.25" customHeight="1" x14ac:dyDescent="0.25">
      <c r="A706" s="71"/>
      <c r="B706" s="71"/>
      <c r="C706" s="71"/>
      <c r="D706" s="71"/>
      <c r="E706" s="71"/>
      <c r="F706" s="71"/>
      <c r="G706" s="71"/>
      <c r="H706" s="71"/>
      <c r="I706" s="71"/>
      <c r="J706" s="71"/>
      <c r="K706" s="71"/>
      <c r="L706" s="71"/>
      <c r="M706" s="71"/>
      <c r="N706" s="71"/>
      <c r="O706" s="71"/>
      <c r="P706" s="71"/>
      <c r="Q706" s="71"/>
      <c r="R706" s="71"/>
      <c r="S706" s="71"/>
      <c r="T706" s="71"/>
      <c r="U706" s="71"/>
      <c r="V706" s="71"/>
      <c r="W706" s="113"/>
      <c r="X706" s="71"/>
      <c r="Y706" s="71"/>
      <c r="Z706" s="71"/>
    </row>
    <row r="707" spans="1:26" ht="14.25" customHeight="1" x14ac:dyDescent="0.25">
      <c r="A707" s="71"/>
      <c r="B707" s="71"/>
      <c r="C707" s="71"/>
      <c r="D707" s="71"/>
      <c r="E707" s="71"/>
      <c r="F707" s="71"/>
      <c r="G707" s="71"/>
      <c r="H707" s="71"/>
      <c r="I707" s="71"/>
      <c r="J707" s="71"/>
      <c r="K707" s="71"/>
      <c r="L707" s="71"/>
      <c r="M707" s="71"/>
      <c r="N707" s="71"/>
      <c r="O707" s="71"/>
      <c r="P707" s="71"/>
      <c r="Q707" s="71"/>
      <c r="R707" s="71"/>
      <c r="S707" s="71"/>
      <c r="T707" s="71"/>
      <c r="U707" s="71"/>
      <c r="V707" s="71"/>
      <c r="W707" s="113"/>
      <c r="X707" s="71"/>
      <c r="Y707" s="71"/>
      <c r="Z707" s="71"/>
    </row>
    <row r="708" spans="1:26" ht="14.25" customHeight="1" x14ac:dyDescent="0.25">
      <c r="A708" s="71"/>
      <c r="B708" s="71"/>
      <c r="C708" s="71"/>
      <c r="D708" s="71"/>
      <c r="E708" s="71"/>
      <c r="F708" s="71"/>
      <c r="G708" s="71"/>
      <c r="H708" s="71"/>
      <c r="I708" s="71"/>
      <c r="J708" s="71"/>
      <c r="K708" s="71"/>
      <c r="L708" s="71"/>
      <c r="M708" s="71"/>
      <c r="N708" s="71"/>
      <c r="O708" s="71"/>
      <c r="P708" s="71"/>
      <c r="Q708" s="71"/>
      <c r="R708" s="71"/>
      <c r="S708" s="71"/>
      <c r="T708" s="71"/>
      <c r="U708" s="71"/>
      <c r="V708" s="71"/>
      <c r="W708" s="113"/>
      <c r="X708" s="71"/>
      <c r="Y708" s="71"/>
      <c r="Z708" s="71"/>
    </row>
    <row r="709" spans="1:26" ht="14.25" customHeight="1" x14ac:dyDescent="0.25">
      <c r="A709" s="71"/>
      <c r="B709" s="71"/>
      <c r="C709" s="71"/>
      <c r="D709" s="71"/>
      <c r="E709" s="71"/>
      <c r="F709" s="71"/>
      <c r="G709" s="71"/>
      <c r="H709" s="71"/>
      <c r="I709" s="71"/>
      <c r="J709" s="71"/>
      <c r="K709" s="71"/>
      <c r="L709" s="71"/>
      <c r="M709" s="71"/>
      <c r="N709" s="71"/>
      <c r="O709" s="71"/>
      <c r="P709" s="71"/>
      <c r="Q709" s="71"/>
      <c r="R709" s="71"/>
      <c r="S709" s="71"/>
      <c r="T709" s="71"/>
      <c r="U709" s="71"/>
      <c r="V709" s="71"/>
      <c r="W709" s="113"/>
      <c r="X709" s="71"/>
      <c r="Y709" s="71"/>
      <c r="Z709" s="71"/>
    </row>
    <row r="710" spans="1:26" ht="14.25" customHeight="1" x14ac:dyDescent="0.25">
      <c r="A710" s="71"/>
      <c r="B710" s="71"/>
      <c r="C710" s="71"/>
      <c r="D710" s="71"/>
      <c r="E710" s="71"/>
      <c r="F710" s="71"/>
      <c r="G710" s="71"/>
      <c r="H710" s="71"/>
      <c r="I710" s="71"/>
      <c r="J710" s="71"/>
      <c r="K710" s="71"/>
      <c r="L710" s="71"/>
      <c r="M710" s="71"/>
      <c r="N710" s="71"/>
      <c r="O710" s="71"/>
      <c r="P710" s="71"/>
      <c r="Q710" s="71"/>
      <c r="R710" s="71"/>
      <c r="S710" s="71"/>
      <c r="T710" s="71"/>
      <c r="U710" s="71"/>
      <c r="V710" s="71"/>
      <c r="W710" s="113"/>
      <c r="X710" s="71"/>
      <c r="Y710" s="71"/>
      <c r="Z710" s="71"/>
    </row>
    <row r="711" spans="1:26" ht="14.25" customHeight="1" x14ac:dyDescent="0.25">
      <c r="A711" s="71"/>
      <c r="B711" s="71"/>
      <c r="C711" s="71"/>
      <c r="D711" s="71"/>
      <c r="E711" s="71"/>
      <c r="F711" s="71"/>
      <c r="G711" s="71"/>
      <c r="H711" s="71"/>
      <c r="I711" s="71"/>
      <c r="J711" s="71"/>
      <c r="K711" s="71"/>
      <c r="L711" s="71"/>
      <c r="M711" s="71"/>
      <c r="N711" s="71"/>
      <c r="O711" s="71"/>
      <c r="P711" s="71"/>
      <c r="Q711" s="71"/>
      <c r="R711" s="71"/>
      <c r="S711" s="71"/>
      <c r="T711" s="71"/>
      <c r="U711" s="71"/>
      <c r="V711" s="71"/>
      <c r="W711" s="113"/>
      <c r="X711" s="71"/>
      <c r="Y711" s="71"/>
      <c r="Z711" s="71"/>
    </row>
    <row r="712" spans="1:26" ht="14.25" customHeight="1" x14ac:dyDescent="0.25">
      <c r="A712" s="71"/>
      <c r="B712" s="71"/>
      <c r="C712" s="71"/>
      <c r="D712" s="71"/>
      <c r="E712" s="71"/>
      <c r="F712" s="71"/>
      <c r="G712" s="71"/>
      <c r="H712" s="71"/>
      <c r="I712" s="71"/>
      <c r="J712" s="71"/>
      <c r="K712" s="71"/>
      <c r="L712" s="71"/>
      <c r="M712" s="71"/>
      <c r="N712" s="71"/>
      <c r="O712" s="71"/>
      <c r="P712" s="71"/>
      <c r="Q712" s="71"/>
      <c r="R712" s="71"/>
      <c r="S712" s="71"/>
      <c r="T712" s="71"/>
      <c r="U712" s="71"/>
      <c r="V712" s="71"/>
      <c r="W712" s="113"/>
      <c r="X712" s="71"/>
      <c r="Y712" s="71"/>
      <c r="Z712" s="71"/>
    </row>
    <row r="713" spans="1:26" ht="14.25" customHeight="1" x14ac:dyDescent="0.25">
      <c r="A713" s="71"/>
      <c r="B713" s="71"/>
      <c r="C713" s="71"/>
      <c r="D713" s="71"/>
      <c r="E713" s="71"/>
      <c r="F713" s="71"/>
      <c r="G713" s="71"/>
      <c r="H713" s="71"/>
      <c r="I713" s="71"/>
      <c r="J713" s="71"/>
      <c r="K713" s="71"/>
      <c r="L713" s="71"/>
      <c r="M713" s="71"/>
      <c r="N713" s="71"/>
      <c r="O713" s="71"/>
      <c r="P713" s="71"/>
      <c r="Q713" s="71"/>
      <c r="R713" s="71"/>
      <c r="S713" s="71"/>
      <c r="T713" s="71"/>
      <c r="U713" s="71"/>
      <c r="V713" s="71"/>
      <c r="W713" s="113"/>
      <c r="X713" s="71"/>
      <c r="Y713" s="71"/>
      <c r="Z713" s="71"/>
    </row>
    <row r="714" spans="1:26" ht="14.25" customHeight="1" x14ac:dyDescent="0.25">
      <c r="A714" s="71"/>
      <c r="B714" s="71"/>
      <c r="C714" s="71"/>
      <c r="D714" s="71"/>
      <c r="E714" s="71"/>
      <c r="F714" s="71"/>
      <c r="G714" s="71"/>
      <c r="H714" s="71"/>
      <c r="I714" s="71"/>
      <c r="J714" s="71"/>
      <c r="K714" s="71"/>
      <c r="L714" s="71"/>
      <c r="M714" s="71"/>
      <c r="N714" s="71"/>
      <c r="O714" s="71"/>
      <c r="P714" s="71"/>
      <c r="Q714" s="71"/>
      <c r="R714" s="71"/>
      <c r="S714" s="71"/>
      <c r="T714" s="71"/>
      <c r="U714" s="71"/>
      <c r="V714" s="71"/>
      <c r="W714" s="113"/>
      <c r="X714" s="71"/>
      <c r="Y714" s="71"/>
      <c r="Z714" s="71"/>
    </row>
    <row r="715" spans="1:26" ht="14.25" customHeight="1" x14ac:dyDescent="0.25">
      <c r="A715" s="71"/>
      <c r="B715" s="71"/>
      <c r="C715" s="71"/>
      <c r="D715" s="71"/>
      <c r="E715" s="71"/>
      <c r="F715" s="71"/>
      <c r="G715" s="71"/>
      <c r="H715" s="71"/>
      <c r="I715" s="71"/>
      <c r="J715" s="71"/>
      <c r="K715" s="71"/>
      <c r="L715" s="71"/>
      <c r="M715" s="71"/>
      <c r="N715" s="71"/>
      <c r="O715" s="71"/>
      <c r="P715" s="71"/>
      <c r="Q715" s="71"/>
      <c r="R715" s="71"/>
      <c r="S715" s="71"/>
      <c r="T715" s="71"/>
      <c r="U715" s="71"/>
      <c r="V715" s="71"/>
      <c r="W715" s="113"/>
      <c r="X715" s="71"/>
      <c r="Y715" s="71"/>
      <c r="Z715" s="71"/>
    </row>
    <row r="716" spans="1:26" ht="14.25" customHeight="1" x14ac:dyDescent="0.25">
      <c r="A716" s="71"/>
      <c r="B716" s="71"/>
      <c r="C716" s="71"/>
      <c r="D716" s="71"/>
      <c r="E716" s="71"/>
      <c r="F716" s="71"/>
      <c r="G716" s="71"/>
      <c r="H716" s="71"/>
      <c r="I716" s="71"/>
      <c r="J716" s="71"/>
      <c r="K716" s="71"/>
      <c r="L716" s="71"/>
      <c r="M716" s="71"/>
      <c r="N716" s="71"/>
      <c r="O716" s="71"/>
      <c r="P716" s="71"/>
      <c r="Q716" s="71"/>
      <c r="R716" s="71"/>
      <c r="S716" s="71"/>
      <c r="T716" s="71"/>
      <c r="U716" s="71"/>
      <c r="V716" s="71"/>
      <c r="W716" s="113"/>
      <c r="X716" s="71"/>
      <c r="Y716" s="71"/>
      <c r="Z716" s="71"/>
    </row>
    <row r="717" spans="1:26" ht="14.25" customHeight="1" x14ac:dyDescent="0.25">
      <c r="A717" s="71"/>
      <c r="B717" s="71"/>
      <c r="C717" s="71"/>
      <c r="D717" s="71"/>
      <c r="E717" s="71"/>
      <c r="F717" s="71"/>
      <c r="G717" s="71"/>
      <c r="H717" s="71"/>
      <c r="I717" s="71"/>
      <c r="J717" s="71"/>
      <c r="K717" s="71"/>
      <c r="L717" s="71"/>
      <c r="M717" s="71"/>
      <c r="N717" s="71"/>
      <c r="O717" s="71"/>
      <c r="P717" s="71"/>
      <c r="Q717" s="71"/>
      <c r="R717" s="71"/>
      <c r="S717" s="71"/>
      <c r="T717" s="71"/>
      <c r="U717" s="71"/>
      <c r="V717" s="71"/>
      <c r="W717" s="113"/>
      <c r="X717" s="71"/>
      <c r="Y717" s="71"/>
      <c r="Z717" s="71"/>
    </row>
    <row r="718" spans="1:26" ht="14.25" customHeight="1" x14ac:dyDescent="0.25">
      <c r="A718" s="71"/>
      <c r="B718" s="71"/>
      <c r="C718" s="71"/>
      <c r="D718" s="71"/>
      <c r="E718" s="71"/>
      <c r="F718" s="71"/>
      <c r="G718" s="71"/>
      <c r="H718" s="71"/>
      <c r="I718" s="71"/>
      <c r="J718" s="71"/>
      <c r="K718" s="71"/>
      <c r="L718" s="71"/>
      <c r="M718" s="71"/>
      <c r="N718" s="71"/>
      <c r="O718" s="71"/>
      <c r="P718" s="71"/>
      <c r="Q718" s="71"/>
      <c r="R718" s="71"/>
      <c r="S718" s="71"/>
      <c r="T718" s="71"/>
      <c r="U718" s="71"/>
      <c r="V718" s="71"/>
      <c r="W718" s="113"/>
      <c r="X718" s="71"/>
      <c r="Y718" s="71"/>
      <c r="Z718" s="71"/>
    </row>
    <row r="719" spans="1:26" ht="14.25" customHeight="1" x14ac:dyDescent="0.25">
      <c r="A719" s="71"/>
      <c r="B719" s="71"/>
      <c r="C719" s="71"/>
      <c r="D719" s="71"/>
      <c r="E719" s="71"/>
      <c r="F719" s="71"/>
      <c r="G719" s="71"/>
      <c r="H719" s="71"/>
      <c r="I719" s="71"/>
      <c r="J719" s="71"/>
      <c r="K719" s="71"/>
      <c r="L719" s="71"/>
      <c r="M719" s="71"/>
      <c r="N719" s="71"/>
      <c r="O719" s="71"/>
      <c r="P719" s="71"/>
      <c r="Q719" s="71"/>
      <c r="R719" s="71"/>
      <c r="S719" s="71"/>
      <c r="T719" s="71"/>
      <c r="U719" s="71"/>
      <c r="V719" s="71"/>
      <c r="W719" s="113"/>
      <c r="X719" s="71"/>
      <c r="Y719" s="71"/>
      <c r="Z719" s="71"/>
    </row>
    <row r="720" spans="1:26" ht="14.25" customHeight="1" x14ac:dyDescent="0.25">
      <c r="A720" s="71"/>
      <c r="B720" s="71"/>
      <c r="C720" s="71"/>
      <c r="D720" s="71"/>
      <c r="E720" s="71"/>
      <c r="F720" s="71"/>
      <c r="G720" s="71"/>
      <c r="H720" s="71"/>
      <c r="I720" s="71"/>
      <c r="J720" s="71"/>
      <c r="K720" s="71"/>
      <c r="L720" s="71"/>
      <c r="M720" s="71"/>
      <c r="N720" s="71"/>
      <c r="O720" s="71"/>
      <c r="P720" s="71"/>
      <c r="Q720" s="71"/>
      <c r="R720" s="71"/>
      <c r="S720" s="71"/>
      <c r="T720" s="71"/>
      <c r="U720" s="71"/>
      <c r="V720" s="71"/>
      <c r="W720" s="113"/>
      <c r="X720" s="71"/>
      <c r="Y720" s="71"/>
      <c r="Z720" s="71"/>
    </row>
    <row r="721" spans="1:26" ht="14.25" customHeight="1" x14ac:dyDescent="0.25">
      <c r="A721" s="71"/>
      <c r="B721" s="71"/>
      <c r="C721" s="71"/>
      <c r="D721" s="71"/>
      <c r="E721" s="71"/>
      <c r="F721" s="71"/>
      <c r="G721" s="71"/>
      <c r="H721" s="71"/>
      <c r="I721" s="71"/>
      <c r="J721" s="71"/>
      <c r="K721" s="71"/>
      <c r="L721" s="71"/>
      <c r="M721" s="71"/>
      <c r="N721" s="71"/>
      <c r="O721" s="71"/>
      <c r="P721" s="71"/>
      <c r="Q721" s="71"/>
      <c r="R721" s="71"/>
      <c r="S721" s="71"/>
      <c r="T721" s="71"/>
      <c r="U721" s="71"/>
      <c r="V721" s="71"/>
      <c r="W721" s="113"/>
      <c r="X721" s="71"/>
      <c r="Y721" s="71"/>
      <c r="Z721" s="71"/>
    </row>
    <row r="722" spans="1:26" ht="14.25" customHeight="1" x14ac:dyDescent="0.25">
      <c r="A722" s="71"/>
      <c r="B722" s="71"/>
      <c r="C722" s="71"/>
      <c r="D722" s="71"/>
      <c r="E722" s="71"/>
      <c r="F722" s="71"/>
      <c r="G722" s="71"/>
      <c r="H722" s="71"/>
      <c r="I722" s="71"/>
      <c r="J722" s="71"/>
      <c r="K722" s="71"/>
      <c r="L722" s="71"/>
      <c r="M722" s="71"/>
      <c r="N722" s="71"/>
      <c r="O722" s="71"/>
      <c r="P722" s="71"/>
      <c r="Q722" s="71"/>
      <c r="R722" s="71"/>
      <c r="S722" s="71"/>
      <c r="T722" s="71"/>
      <c r="U722" s="71"/>
      <c r="V722" s="71"/>
      <c r="W722" s="113"/>
      <c r="X722" s="71"/>
      <c r="Y722" s="71"/>
      <c r="Z722" s="71"/>
    </row>
    <row r="723" spans="1:26" ht="14.25" customHeight="1" x14ac:dyDescent="0.25">
      <c r="A723" s="71"/>
      <c r="B723" s="71"/>
      <c r="C723" s="71"/>
      <c r="D723" s="71"/>
      <c r="E723" s="71"/>
      <c r="F723" s="71"/>
      <c r="G723" s="71"/>
      <c r="H723" s="71"/>
      <c r="I723" s="71"/>
      <c r="J723" s="71"/>
      <c r="K723" s="71"/>
      <c r="L723" s="71"/>
      <c r="M723" s="71"/>
      <c r="N723" s="71"/>
      <c r="O723" s="71"/>
      <c r="P723" s="71"/>
      <c r="Q723" s="71"/>
      <c r="R723" s="71"/>
      <c r="S723" s="71"/>
      <c r="T723" s="71"/>
      <c r="U723" s="71"/>
      <c r="V723" s="71"/>
      <c r="W723" s="113"/>
      <c r="X723" s="71"/>
      <c r="Y723" s="71"/>
      <c r="Z723" s="71"/>
    </row>
    <row r="724" spans="1:26" ht="14.25" customHeight="1" x14ac:dyDescent="0.25">
      <c r="A724" s="71"/>
      <c r="B724" s="71"/>
      <c r="C724" s="71"/>
      <c r="D724" s="71"/>
      <c r="E724" s="71"/>
      <c r="F724" s="71"/>
      <c r="G724" s="71"/>
      <c r="H724" s="71"/>
      <c r="I724" s="71"/>
      <c r="J724" s="71"/>
      <c r="K724" s="71"/>
      <c r="L724" s="71"/>
      <c r="M724" s="71"/>
      <c r="N724" s="71"/>
      <c r="O724" s="71"/>
      <c r="P724" s="71"/>
      <c r="Q724" s="71"/>
      <c r="R724" s="71"/>
      <c r="S724" s="71"/>
      <c r="T724" s="71"/>
      <c r="U724" s="71"/>
      <c r="V724" s="71"/>
      <c r="W724" s="113"/>
      <c r="X724" s="71"/>
      <c r="Y724" s="71"/>
      <c r="Z724" s="71"/>
    </row>
    <row r="725" spans="1:26" ht="14.25" customHeight="1" x14ac:dyDescent="0.25">
      <c r="A725" s="71"/>
      <c r="B725" s="71"/>
      <c r="C725" s="71"/>
      <c r="D725" s="71"/>
      <c r="E725" s="71"/>
      <c r="F725" s="71"/>
      <c r="G725" s="71"/>
      <c r="H725" s="71"/>
      <c r="I725" s="71"/>
      <c r="J725" s="71"/>
      <c r="K725" s="71"/>
      <c r="L725" s="71"/>
      <c r="M725" s="71"/>
      <c r="N725" s="71"/>
      <c r="O725" s="71"/>
      <c r="P725" s="71"/>
      <c r="Q725" s="71"/>
      <c r="R725" s="71"/>
      <c r="S725" s="71"/>
      <c r="T725" s="71"/>
      <c r="U725" s="71"/>
      <c r="V725" s="71"/>
      <c r="W725" s="113"/>
      <c r="X725" s="71"/>
      <c r="Y725" s="71"/>
      <c r="Z725" s="71"/>
    </row>
    <row r="726" spans="1:26" ht="14.25" customHeight="1" x14ac:dyDescent="0.25">
      <c r="A726" s="71"/>
      <c r="B726" s="71"/>
      <c r="C726" s="71"/>
      <c r="D726" s="71"/>
      <c r="E726" s="71"/>
      <c r="F726" s="71"/>
      <c r="G726" s="71"/>
      <c r="H726" s="71"/>
      <c r="I726" s="71"/>
      <c r="J726" s="71"/>
      <c r="K726" s="71"/>
      <c r="L726" s="71"/>
      <c r="M726" s="71"/>
      <c r="N726" s="71"/>
      <c r="O726" s="71"/>
      <c r="P726" s="71"/>
      <c r="Q726" s="71"/>
      <c r="R726" s="71"/>
      <c r="S726" s="71"/>
      <c r="T726" s="71"/>
      <c r="U726" s="71"/>
      <c r="V726" s="71"/>
      <c r="W726" s="113"/>
      <c r="X726" s="71"/>
      <c r="Y726" s="71"/>
      <c r="Z726" s="71"/>
    </row>
    <row r="727" spans="1:26" ht="14.25" customHeight="1" x14ac:dyDescent="0.25">
      <c r="A727" s="71"/>
      <c r="B727" s="71"/>
      <c r="C727" s="71"/>
      <c r="D727" s="71"/>
      <c r="E727" s="71"/>
      <c r="F727" s="71"/>
      <c r="G727" s="71"/>
      <c r="H727" s="71"/>
      <c r="I727" s="71"/>
      <c r="J727" s="71"/>
      <c r="K727" s="71"/>
      <c r="L727" s="71"/>
      <c r="M727" s="71"/>
      <c r="N727" s="71"/>
      <c r="O727" s="71"/>
      <c r="P727" s="71"/>
      <c r="Q727" s="71"/>
      <c r="R727" s="71"/>
      <c r="S727" s="71"/>
      <c r="T727" s="71"/>
      <c r="U727" s="71"/>
      <c r="V727" s="71"/>
      <c r="W727" s="113"/>
      <c r="X727" s="71"/>
      <c r="Y727" s="71"/>
      <c r="Z727" s="71"/>
    </row>
    <row r="728" spans="1:26" ht="14.25" customHeight="1" x14ac:dyDescent="0.25">
      <c r="A728" s="71"/>
      <c r="B728" s="71"/>
      <c r="C728" s="71"/>
      <c r="D728" s="71"/>
      <c r="E728" s="71"/>
      <c r="F728" s="71"/>
      <c r="G728" s="71"/>
      <c r="H728" s="71"/>
      <c r="I728" s="71"/>
      <c r="J728" s="71"/>
      <c r="K728" s="71"/>
      <c r="L728" s="71"/>
      <c r="M728" s="71"/>
      <c r="N728" s="71"/>
      <c r="O728" s="71"/>
      <c r="P728" s="71"/>
      <c r="Q728" s="71"/>
      <c r="R728" s="71"/>
      <c r="S728" s="71"/>
      <c r="T728" s="71"/>
      <c r="U728" s="71"/>
      <c r="V728" s="71"/>
      <c r="W728" s="113"/>
      <c r="X728" s="71"/>
      <c r="Y728" s="71"/>
      <c r="Z728" s="71"/>
    </row>
    <row r="729" spans="1:26" ht="14.25" customHeight="1" x14ac:dyDescent="0.25">
      <c r="A729" s="71"/>
      <c r="B729" s="71"/>
      <c r="C729" s="71"/>
      <c r="D729" s="71"/>
      <c r="E729" s="71"/>
      <c r="F729" s="71"/>
      <c r="G729" s="71"/>
      <c r="H729" s="71"/>
      <c r="I729" s="71"/>
      <c r="J729" s="71"/>
      <c r="K729" s="71"/>
      <c r="L729" s="71"/>
      <c r="M729" s="71"/>
      <c r="N729" s="71"/>
      <c r="O729" s="71"/>
      <c r="P729" s="71"/>
      <c r="Q729" s="71"/>
      <c r="R729" s="71"/>
      <c r="S729" s="71"/>
      <c r="T729" s="71"/>
      <c r="U729" s="71"/>
      <c r="V729" s="71"/>
      <c r="W729" s="113"/>
      <c r="X729" s="71"/>
      <c r="Y729" s="71"/>
      <c r="Z729" s="71"/>
    </row>
    <row r="730" spans="1:26" ht="14.25" customHeight="1" x14ac:dyDescent="0.25">
      <c r="A730" s="71"/>
      <c r="B730" s="71"/>
      <c r="C730" s="71"/>
      <c r="D730" s="71"/>
      <c r="E730" s="71"/>
      <c r="F730" s="71"/>
      <c r="G730" s="71"/>
      <c r="H730" s="71"/>
      <c r="I730" s="71"/>
      <c r="J730" s="71"/>
      <c r="K730" s="71"/>
      <c r="L730" s="71"/>
      <c r="M730" s="71"/>
      <c r="N730" s="71"/>
      <c r="O730" s="71"/>
      <c r="P730" s="71"/>
      <c r="Q730" s="71"/>
      <c r="R730" s="71"/>
      <c r="S730" s="71"/>
      <c r="T730" s="71"/>
      <c r="U730" s="71"/>
      <c r="V730" s="71"/>
      <c r="W730" s="113"/>
      <c r="X730" s="71"/>
      <c r="Y730" s="71"/>
      <c r="Z730" s="71"/>
    </row>
    <row r="731" spans="1:26" ht="14.25" customHeight="1" x14ac:dyDescent="0.25">
      <c r="A731" s="71"/>
      <c r="B731" s="71"/>
      <c r="C731" s="71"/>
      <c r="D731" s="71"/>
      <c r="E731" s="71"/>
      <c r="F731" s="71"/>
      <c r="G731" s="71"/>
      <c r="H731" s="71"/>
      <c r="I731" s="71"/>
      <c r="J731" s="71"/>
      <c r="K731" s="71"/>
      <c r="L731" s="71"/>
      <c r="M731" s="71"/>
      <c r="N731" s="71"/>
      <c r="O731" s="71"/>
      <c r="P731" s="71"/>
      <c r="Q731" s="71"/>
      <c r="R731" s="71"/>
      <c r="S731" s="71"/>
      <c r="T731" s="71"/>
      <c r="U731" s="71"/>
      <c r="V731" s="71"/>
      <c r="W731" s="113"/>
      <c r="X731" s="71"/>
      <c r="Y731" s="71"/>
      <c r="Z731" s="71"/>
    </row>
    <row r="732" spans="1:26" ht="14.25" customHeight="1" x14ac:dyDescent="0.25">
      <c r="A732" s="71"/>
      <c r="B732" s="71"/>
      <c r="C732" s="71"/>
      <c r="D732" s="71"/>
      <c r="E732" s="71"/>
      <c r="F732" s="71"/>
      <c r="G732" s="71"/>
      <c r="H732" s="71"/>
      <c r="I732" s="71"/>
      <c r="J732" s="71"/>
      <c r="K732" s="71"/>
      <c r="L732" s="71"/>
      <c r="M732" s="71"/>
      <c r="N732" s="71"/>
      <c r="O732" s="71"/>
      <c r="P732" s="71"/>
      <c r="Q732" s="71"/>
      <c r="R732" s="71"/>
      <c r="S732" s="71"/>
      <c r="T732" s="71"/>
      <c r="U732" s="71"/>
      <c r="V732" s="71"/>
      <c r="W732" s="113"/>
      <c r="X732" s="71"/>
      <c r="Y732" s="71"/>
      <c r="Z732" s="71"/>
    </row>
    <row r="733" spans="1:26" ht="14.25" customHeight="1" x14ac:dyDescent="0.25">
      <c r="A733" s="71"/>
      <c r="B733" s="71"/>
      <c r="C733" s="71"/>
      <c r="D733" s="71"/>
      <c r="E733" s="71"/>
      <c r="F733" s="71"/>
      <c r="G733" s="71"/>
      <c r="H733" s="71"/>
      <c r="I733" s="71"/>
      <c r="J733" s="71"/>
      <c r="K733" s="71"/>
      <c r="L733" s="71"/>
      <c r="M733" s="71"/>
      <c r="N733" s="71"/>
      <c r="O733" s="71"/>
      <c r="P733" s="71"/>
      <c r="Q733" s="71"/>
      <c r="R733" s="71"/>
      <c r="S733" s="71"/>
      <c r="T733" s="71"/>
      <c r="U733" s="71"/>
      <c r="V733" s="71"/>
      <c r="W733" s="113"/>
      <c r="X733" s="71"/>
      <c r="Y733" s="71"/>
      <c r="Z733" s="71"/>
    </row>
    <row r="734" spans="1:26" ht="14.25" customHeight="1" x14ac:dyDescent="0.25">
      <c r="A734" s="71"/>
      <c r="B734" s="71"/>
      <c r="C734" s="71"/>
      <c r="D734" s="71"/>
      <c r="E734" s="71"/>
      <c r="F734" s="71"/>
      <c r="G734" s="71"/>
      <c r="H734" s="71"/>
      <c r="I734" s="71"/>
      <c r="J734" s="71"/>
      <c r="K734" s="71"/>
      <c r="L734" s="71"/>
      <c r="M734" s="71"/>
      <c r="N734" s="71"/>
      <c r="O734" s="71"/>
      <c r="P734" s="71"/>
      <c r="Q734" s="71"/>
      <c r="R734" s="71"/>
      <c r="S734" s="71"/>
      <c r="T734" s="71"/>
      <c r="U734" s="71"/>
      <c r="V734" s="71"/>
      <c r="W734" s="113"/>
      <c r="X734" s="71"/>
      <c r="Y734" s="71"/>
      <c r="Z734" s="71"/>
    </row>
    <row r="735" spans="1:26" ht="14.25" customHeight="1" x14ac:dyDescent="0.25">
      <c r="A735" s="71"/>
      <c r="B735" s="71"/>
      <c r="C735" s="71"/>
      <c r="D735" s="71"/>
      <c r="E735" s="71"/>
      <c r="F735" s="71"/>
      <c r="G735" s="71"/>
      <c r="H735" s="71"/>
      <c r="I735" s="71"/>
      <c r="J735" s="71"/>
      <c r="K735" s="71"/>
      <c r="L735" s="71"/>
      <c r="M735" s="71"/>
      <c r="N735" s="71"/>
      <c r="O735" s="71"/>
      <c r="P735" s="71"/>
      <c r="Q735" s="71"/>
      <c r="R735" s="71"/>
      <c r="S735" s="71"/>
      <c r="T735" s="71"/>
      <c r="U735" s="71"/>
      <c r="V735" s="71"/>
      <c r="W735" s="113"/>
      <c r="X735" s="71"/>
      <c r="Y735" s="71"/>
      <c r="Z735" s="71"/>
    </row>
    <row r="736" spans="1:26" ht="14.25" customHeight="1" x14ac:dyDescent="0.25">
      <c r="A736" s="71"/>
      <c r="B736" s="71"/>
      <c r="C736" s="71"/>
      <c r="D736" s="71"/>
      <c r="E736" s="71"/>
      <c r="F736" s="71"/>
      <c r="G736" s="71"/>
      <c r="H736" s="71"/>
      <c r="I736" s="71"/>
      <c r="J736" s="71"/>
      <c r="K736" s="71"/>
      <c r="L736" s="71"/>
      <c r="M736" s="71"/>
      <c r="N736" s="71"/>
      <c r="O736" s="71"/>
      <c r="P736" s="71"/>
      <c r="Q736" s="71"/>
      <c r="R736" s="71"/>
      <c r="S736" s="71"/>
      <c r="T736" s="71"/>
      <c r="U736" s="71"/>
      <c r="V736" s="71"/>
      <c r="W736" s="113"/>
      <c r="X736" s="71"/>
      <c r="Y736" s="71"/>
      <c r="Z736" s="71"/>
    </row>
    <row r="737" spans="1:26" ht="14.25" customHeight="1" x14ac:dyDescent="0.25">
      <c r="A737" s="71"/>
      <c r="B737" s="71"/>
      <c r="C737" s="71"/>
      <c r="D737" s="71"/>
      <c r="E737" s="71"/>
      <c r="F737" s="71"/>
      <c r="G737" s="71"/>
      <c r="H737" s="71"/>
      <c r="I737" s="71"/>
      <c r="J737" s="71"/>
      <c r="K737" s="71"/>
      <c r="L737" s="71"/>
      <c r="M737" s="71"/>
      <c r="N737" s="71"/>
      <c r="O737" s="71"/>
      <c r="P737" s="71"/>
      <c r="Q737" s="71"/>
      <c r="R737" s="71"/>
      <c r="S737" s="71"/>
      <c r="T737" s="71"/>
      <c r="U737" s="71"/>
      <c r="V737" s="71"/>
      <c r="W737" s="113"/>
      <c r="X737" s="71"/>
      <c r="Y737" s="71"/>
      <c r="Z737" s="71"/>
    </row>
    <row r="738" spans="1:26" ht="14.25" customHeight="1" x14ac:dyDescent="0.25">
      <c r="A738" s="71"/>
      <c r="B738" s="71"/>
      <c r="C738" s="71"/>
      <c r="D738" s="71"/>
      <c r="E738" s="71"/>
      <c r="F738" s="71"/>
      <c r="G738" s="71"/>
      <c r="H738" s="71"/>
      <c r="I738" s="71"/>
      <c r="J738" s="71"/>
      <c r="K738" s="71"/>
      <c r="L738" s="71"/>
      <c r="M738" s="71"/>
      <c r="N738" s="71"/>
      <c r="O738" s="71"/>
      <c r="P738" s="71"/>
      <c r="Q738" s="71"/>
      <c r="R738" s="71"/>
      <c r="S738" s="71"/>
      <c r="T738" s="71"/>
      <c r="U738" s="71"/>
      <c r="V738" s="71"/>
      <c r="W738" s="113"/>
      <c r="X738" s="71"/>
      <c r="Y738" s="71"/>
      <c r="Z738" s="71"/>
    </row>
    <row r="739" spans="1:26" ht="14.25" customHeight="1" x14ac:dyDescent="0.25">
      <c r="A739" s="71"/>
      <c r="B739" s="71"/>
      <c r="C739" s="71"/>
      <c r="D739" s="71"/>
      <c r="E739" s="71"/>
      <c r="F739" s="71"/>
      <c r="G739" s="71"/>
      <c r="H739" s="71"/>
      <c r="I739" s="71"/>
      <c r="J739" s="71"/>
      <c r="K739" s="71"/>
      <c r="L739" s="71"/>
      <c r="M739" s="71"/>
      <c r="N739" s="71"/>
      <c r="O739" s="71"/>
      <c r="P739" s="71"/>
      <c r="Q739" s="71"/>
      <c r="R739" s="71"/>
      <c r="S739" s="71"/>
      <c r="T739" s="71"/>
      <c r="U739" s="71"/>
      <c r="V739" s="71"/>
      <c r="W739" s="113"/>
      <c r="X739" s="71"/>
      <c r="Y739" s="71"/>
      <c r="Z739" s="71"/>
    </row>
    <row r="740" spans="1:26" ht="14.25" customHeight="1" x14ac:dyDescent="0.25">
      <c r="A740" s="71"/>
      <c r="B740" s="71"/>
      <c r="C740" s="71"/>
      <c r="D740" s="71"/>
      <c r="E740" s="71"/>
      <c r="F740" s="71"/>
      <c r="G740" s="71"/>
      <c r="H740" s="71"/>
      <c r="I740" s="71"/>
      <c r="J740" s="71"/>
      <c r="K740" s="71"/>
      <c r="L740" s="71"/>
      <c r="M740" s="71"/>
      <c r="N740" s="71"/>
      <c r="O740" s="71"/>
      <c r="P740" s="71"/>
      <c r="Q740" s="71"/>
      <c r="R740" s="71"/>
      <c r="S740" s="71"/>
      <c r="T740" s="71"/>
      <c r="U740" s="71"/>
      <c r="V740" s="71"/>
      <c r="W740" s="113"/>
      <c r="X740" s="71"/>
      <c r="Y740" s="71"/>
      <c r="Z740" s="71"/>
    </row>
    <row r="741" spans="1:26" ht="14.25" customHeight="1" x14ac:dyDescent="0.25">
      <c r="A741" s="71"/>
      <c r="B741" s="71"/>
      <c r="C741" s="71"/>
      <c r="D741" s="71"/>
      <c r="E741" s="71"/>
      <c r="F741" s="71"/>
      <c r="G741" s="71"/>
      <c r="H741" s="71"/>
      <c r="I741" s="71"/>
      <c r="J741" s="71"/>
      <c r="K741" s="71"/>
      <c r="L741" s="71"/>
      <c r="M741" s="71"/>
      <c r="N741" s="71"/>
      <c r="O741" s="71"/>
      <c r="P741" s="71"/>
      <c r="Q741" s="71"/>
      <c r="R741" s="71"/>
      <c r="S741" s="71"/>
      <c r="T741" s="71"/>
      <c r="U741" s="71"/>
      <c r="V741" s="71"/>
      <c r="W741" s="113"/>
      <c r="X741" s="71"/>
      <c r="Y741" s="71"/>
      <c r="Z741" s="71"/>
    </row>
    <row r="742" spans="1:26" ht="14.25" customHeight="1" x14ac:dyDescent="0.25">
      <c r="A742" s="71"/>
      <c r="B742" s="71"/>
      <c r="C742" s="71"/>
      <c r="D742" s="71"/>
      <c r="E742" s="71"/>
      <c r="F742" s="71"/>
      <c r="G742" s="71"/>
      <c r="H742" s="71"/>
      <c r="I742" s="71"/>
      <c r="J742" s="71"/>
      <c r="K742" s="71"/>
      <c r="L742" s="71"/>
      <c r="M742" s="71"/>
      <c r="N742" s="71"/>
      <c r="O742" s="71"/>
      <c r="P742" s="71"/>
      <c r="Q742" s="71"/>
      <c r="R742" s="71"/>
      <c r="S742" s="71"/>
      <c r="T742" s="71"/>
      <c r="U742" s="71"/>
      <c r="V742" s="71"/>
      <c r="W742" s="113"/>
      <c r="X742" s="71"/>
      <c r="Y742" s="71"/>
      <c r="Z742" s="71"/>
    </row>
    <row r="743" spans="1:26" ht="14.25" customHeight="1" x14ac:dyDescent="0.25">
      <c r="A743" s="71"/>
      <c r="B743" s="71"/>
      <c r="C743" s="71"/>
      <c r="D743" s="71"/>
      <c r="E743" s="71"/>
      <c r="F743" s="71"/>
      <c r="G743" s="71"/>
      <c r="H743" s="71"/>
      <c r="I743" s="71"/>
      <c r="J743" s="71"/>
      <c r="K743" s="71"/>
      <c r="L743" s="71"/>
      <c r="M743" s="71"/>
      <c r="N743" s="71"/>
      <c r="O743" s="71"/>
      <c r="P743" s="71"/>
      <c r="Q743" s="71"/>
      <c r="R743" s="71"/>
      <c r="S743" s="71"/>
      <c r="T743" s="71"/>
      <c r="U743" s="71"/>
      <c r="V743" s="71"/>
      <c r="W743" s="113"/>
      <c r="X743" s="71"/>
      <c r="Y743" s="71"/>
      <c r="Z743" s="71"/>
    </row>
    <row r="744" spans="1:26" ht="14.25" customHeight="1" x14ac:dyDescent="0.25">
      <c r="A744" s="71"/>
      <c r="B744" s="71"/>
      <c r="C744" s="71"/>
      <c r="D744" s="71"/>
      <c r="E744" s="71"/>
      <c r="F744" s="71"/>
      <c r="G744" s="71"/>
      <c r="H744" s="71"/>
      <c r="I744" s="71"/>
      <c r="J744" s="71"/>
      <c r="K744" s="71"/>
      <c r="L744" s="71"/>
      <c r="M744" s="71"/>
      <c r="N744" s="71"/>
      <c r="O744" s="71"/>
      <c r="P744" s="71"/>
      <c r="Q744" s="71"/>
      <c r="R744" s="71"/>
      <c r="S744" s="71"/>
      <c r="T744" s="71"/>
      <c r="U744" s="71"/>
      <c r="V744" s="71"/>
      <c r="W744" s="113"/>
      <c r="X744" s="71"/>
      <c r="Y744" s="71"/>
      <c r="Z744" s="71"/>
    </row>
    <row r="745" spans="1:26" ht="14.25" customHeight="1" x14ac:dyDescent="0.25">
      <c r="A745" s="71"/>
      <c r="B745" s="71"/>
      <c r="C745" s="71"/>
      <c r="D745" s="71"/>
      <c r="E745" s="71"/>
      <c r="F745" s="71"/>
      <c r="G745" s="71"/>
      <c r="H745" s="71"/>
      <c r="I745" s="71"/>
      <c r="J745" s="71"/>
      <c r="K745" s="71"/>
      <c r="L745" s="71"/>
      <c r="M745" s="71"/>
      <c r="N745" s="71"/>
      <c r="O745" s="71"/>
      <c r="P745" s="71"/>
      <c r="Q745" s="71"/>
      <c r="R745" s="71"/>
      <c r="S745" s="71"/>
      <c r="T745" s="71"/>
      <c r="U745" s="71"/>
      <c r="V745" s="71"/>
      <c r="W745" s="113"/>
      <c r="X745" s="71"/>
      <c r="Y745" s="71"/>
      <c r="Z745" s="71"/>
    </row>
    <row r="746" spans="1:26" ht="14.25" customHeight="1" x14ac:dyDescent="0.25">
      <c r="A746" s="71"/>
      <c r="B746" s="71"/>
      <c r="C746" s="71"/>
      <c r="D746" s="71"/>
      <c r="E746" s="71"/>
      <c r="F746" s="71"/>
      <c r="G746" s="71"/>
      <c r="H746" s="71"/>
      <c r="I746" s="71"/>
      <c r="J746" s="71"/>
      <c r="K746" s="71"/>
      <c r="L746" s="71"/>
      <c r="M746" s="71"/>
      <c r="N746" s="71"/>
      <c r="O746" s="71"/>
      <c r="P746" s="71"/>
      <c r="Q746" s="71"/>
      <c r="R746" s="71"/>
      <c r="S746" s="71"/>
      <c r="T746" s="71"/>
      <c r="U746" s="71"/>
      <c r="V746" s="71"/>
      <c r="W746" s="113"/>
      <c r="X746" s="71"/>
      <c r="Y746" s="71"/>
      <c r="Z746" s="71"/>
    </row>
    <row r="747" spans="1:26" ht="14.25" customHeight="1" x14ac:dyDescent="0.25">
      <c r="A747" s="71"/>
      <c r="B747" s="71"/>
      <c r="C747" s="71"/>
      <c r="D747" s="71"/>
      <c r="E747" s="71"/>
      <c r="F747" s="71"/>
      <c r="G747" s="71"/>
      <c r="H747" s="71"/>
      <c r="I747" s="71"/>
      <c r="J747" s="71"/>
      <c r="K747" s="71"/>
      <c r="L747" s="71"/>
      <c r="M747" s="71"/>
      <c r="N747" s="71"/>
      <c r="O747" s="71"/>
      <c r="P747" s="71"/>
      <c r="Q747" s="71"/>
      <c r="R747" s="71"/>
      <c r="S747" s="71"/>
      <c r="T747" s="71"/>
      <c r="U747" s="71"/>
      <c r="V747" s="71"/>
      <c r="W747" s="113"/>
      <c r="X747" s="71"/>
      <c r="Y747" s="71"/>
      <c r="Z747" s="71"/>
    </row>
    <row r="748" spans="1:26" ht="14.25" customHeight="1" x14ac:dyDescent="0.25">
      <c r="A748" s="71"/>
      <c r="B748" s="71"/>
      <c r="C748" s="71"/>
      <c r="D748" s="71"/>
      <c r="E748" s="71"/>
      <c r="F748" s="71"/>
      <c r="G748" s="71"/>
      <c r="H748" s="71"/>
      <c r="I748" s="71"/>
      <c r="J748" s="71"/>
      <c r="K748" s="71"/>
      <c r="L748" s="71"/>
      <c r="M748" s="71"/>
      <c r="N748" s="71"/>
      <c r="O748" s="71"/>
      <c r="P748" s="71"/>
      <c r="Q748" s="71"/>
      <c r="R748" s="71"/>
      <c r="S748" s="71"/>
      <c r="T748" s="71"/>
      <c r="U748" s="71"/>
      <c r="V748" s="71"/>
      <c r="W748" s="113"/>
      <c r="X748" s="71"/>
      <c r="Y748" s="71"/>
      <c r="Z748" s="71"/>
    </row>
    <row r="749" spans="1:26" ht="14.25" customHeight="1" x14ac:dyDescent="0.25">
      <c r="A749" s="71"/>
      <c r="B749" s="71"/>
      <c r="C749" s="71"/>
      <c r="D749" s="71"/>
      <c r="E749" s="71"/>
      <c r="F749" s="71"/>
      <c r="G749" s="71"/>
      <c r="H749" s="71"/>
      <c r="I749" s="71"/>
      <c r="J749" s="71"/>
      <c r="K749" s="71"/>
      <c r="L749" s="71"/>
      <c r="M749" s="71"/>
      <c r="N749" s="71"/>
      <c r="O749" s="71"/>
      <c r="P749" s="71"/>
      <c r="Q749" s="71"/>
      <c r="R749" s="71"/>
      <c r="S749" s="71"/>
      <c r="T749" s="71"/>
      <c r="U749" s="71"/>
      <c r="V749" s="71"/>
      <c r="W749" s="113"/>
      <c r="X749" s="71"/>
      <c r="Y749" s="71"/>
      <c r="Z749" s="71"/>
    </row>
    <row r="750" spans="1:26" ht="14.25" customHeight="1" x14ac:dyDescent="0.25">
      <c r="A750" s="71"/>
      <c r="B750" s="71"/>
      <c r="C750" s="71"/>
      <c r="D750" s="71"/>
      <c r="E750" s="71"/>
      <c r="F750" s="71"/>
      <c r="G750" s="71"/>
      <c r="H750" s="71"/>
      <c r="I750" s="71"/>
      <c r="J750" s="71"/>
      <c r="K750" s="71"/>
      <c r="L750" s="71"/>
      <c r="M750" s="71"/>
      <c r="N750" s="71"/>
      <c r="O750" s="71"/>
      <c r="P750" s="71"/>
      <c r="Q750" s="71"/>
      <c r="R750" s="71"/>
      <c r="S750" s="71"/>
      <c r="T750" s="71"/>
      <c r="U750" s="71"/>
      <c r="V750" s="71"/>
      <c r="W750" s="113"/>
      <c r="X750" s="71"/>
      <c r="Y750" s="71"/>
      <c r="Z750" s="71"/>
    </row>
    <row r="751" spans="1:26" ht="14.25" customHeight="1" x14ac:dyDescent="0.25">
      <c r="A751" s="71"/>
      <c r="B751" s="71"/>
      <c r="C751" s="71"/>
      <c r="D751" s="71"/>
      <c r="E751" s="71"/>
      <c r="F751" s="71"/>
      <c r="G751" s="71"/>
      <c r="H751" s="71"/>
      <c r="I751" s="71"/>
      <c r="J751" s="71"/>
      <c r="K751" s="71"/>
      <c r="L751" s="71"/>
      <c r="M751" s="71"/>
      <c r="N751" s="71"/>
      <c r="O751" s="71"/>
      <c r="P751" s="71"/>
      <c r="Q751" s="71"/>
      <c r="R751" s="71"/>
      <c r="S751" s="71"/>
      <c r="T751" s="71"/>
      <c r="U751" s="71"/>
      <c r="V751" s="71"/>
      <c r="W751" s="113"/>
      <c r="X751" s="71"/>
      <c r="Y751" s="71"/>
      <c r="Z751" s="71"/>
    </row>
    <row r="752" spans="1:26" ht="14.25" customHeight="1" x14ac:dyDescent="0.25">
      <c r="A752" s="71"/>
      <c r="B752" s="71"/>
      <c r="C752" s="71"/>
      <c r="D752" s="71"/>
      <c r="E752" s="71"/>
      <c r="F752" s="71"/>
      <c r="G752" s="71"/>
      <c r="H752" s="71"/>
      <c r="I752" s="71"/>
      <c r="J752" s="71"/>
      <c r="K752" s="71"/>
      <c r="L752" s="71"/>
      <c r="M752" s="71"/>
      <c r="N752" s="71"/>
      <c r="O752" s="71"/>
      <c r="P752" s="71"/>
      <c r="Q752" s="71"/>
      <c r="R752" s="71"/>
      <c r="S752" s="71"/>
      <c r="T752" s="71"/>
      <c r="U752" s="71"/>
      <c r="V752" s="71"/>
      <c r="W752" s="113"/>
      <c r="X752" s="71"/>
      <c r="Y752" s="71"/>
      <c r="Z752" s="71"/>
    </row>
    <row r="753" spans="1:26" ht="14.25" customHeight="1" x14ac:dyDescent="0.25">
      <c r="A753" s="71"/>
      <c r="B753" s="71"/>
      <c r="C753" s="71"/>
      <c r="D753" s="71"/>
      <c r="E753" s="71"/>
      <c r="F753" s="71"/>
      <c r="G753" s="71"/>
      <c r="H753" s="71"/>
      <c r="I753" s="71"/>
      <c r="J753" s="71"/>
      <c r="K753" s="71"/>
      <c r="L753" s="71"/>
      <c r="M753" s="71"/>
      <c r="N753" s="71"/>
      <c r="O753" s="71"/>
      <c r="P753" s="71"/>
      <c r="Q753" s="71"/>
      <c r="R753" s="71"/>
      <c r="S753" s="71"/>
      <c r="T753" s="71"/>
      <c r="U753" s="71"/>
      <c r="V753" s="71"/>
      <c r="W753" s="113"/>
      <c r="X753" s="71"/>
      <c r="Y753" s="71"/>
      <c r="Z753" s="71"/>
    </row>
    <row r="754" spans="1:26" ht="14.25" customHeight="1" x14ac:dyDescent="0.25">
      <c r="A754" s="71"/>
      <c r="B754" s="71"/>
      <c r="C754" s="71"/>
      <c r="D754" s="71"/>
      <c r="E754" s="71"/>
      <c r="F754" s="71"/>
      <c r="G754" s="71"/>
      <c r="H754" s="71"/>
      <c r="I754" s="71"/>
      <c r="J754" s="71"/>
      <c r="K754" s="71"/>
      <c r="L754" s="71"/>
      <c r="M754" s="71"/>
      <c r="N754" s="71"/>
      <c r="O754" s="71"/>
      <c r="P754" s="71"/>
      <c r="Q754" s="71"/>
      <c r="R754" s="71"/>
      <c r="S754" s="71"/>
      <c r="T754" s="71"/>
      <c r="U754" s="71"/>
      <c r="V754" s="71"/>
      <c r="W754" s="113"/>
      <c r="X754" s="71"/>
      <c r="Y754" s="71"/>
      <c r="Z754" s="71"/>
    </row>
    <row r="755" spans="1:26" ht="14.25" customHeight="1" x14ac:dyDescent="0.25">
      <c r="A755" s="71"/>
      <c r="B755" s="71"/>
      <c r="C755" s="71"/>
      <c r="D755" s="71"/>
      <c r="E755" s="71"/>
      <c r="F755" s="71"/>
      <c r="G755" s="71"/>
      <c r="H755" s="71"/>
      <c r="I755" s="71"/>
      <c r="J755" s="71"/>
      <c r="K755" s="71"/>
      <c r="L755" s="71"/>
      <c r="M755" s="71"/>
      <c r="N755" s="71"/>
      <c r="O755" s="71"/>
      <c r="P755" s="71"/>
      <c r="Q755" s="71"/>
      <c r="R755" s="71"/>
      <c r="S755" s="71"/>
      <c r="T755" s="71"/>
      <c r="U755" s="71"/>
      <c r="V755" s="71"/>
      <c r="W755" s="113"/>
      <c r="X755" s="71"/>
      <c r="Y755" s="71"/>
      <c r="Z755" s="71"/>
    </row>
    <row r="756" spans="1:26" ht="14.25" customHeight="1" x14ac:dyDescent="0.25">
      <c r="A756" s="71"/>
      <c r="B756" s="71"/>
      <c r="C756" s="71"/>
      <c r="D756" s="71"/>
      <c r="E756" s="71"/>
      <c r="F756" s="71"/>
      <c r="G756" s="71"/>
      <c r="H756" s="71"/>
      <c r="I756" s="71"/>
      <c r="J756" s="71"/>
      <c r="K756" s="71"/>
      <c r="L756" s="71"/>
      <c r="M756" s="71"/>
      <c r="N756" s="71"/>
      <c r="O756" s="71"/>
      <c r="P756" s="71"/>
      <c r="Q756" s="71"/>
      <c r="R756" s="71"/>
      <c r="S756" s="71"/>
      <c r="T756" s="71"/>
      <c r="U756" s="71"/>
      <c r="V756" s="71"/>
      <c r="W756" s="113"/>
      <c r="X756" s="71"/>
      <c r="Y756" s="71"/>
      <c r="Z756" s="71"/>
    </row>
    <row r="757" spans="1:26" ht="14.25" customHeight="1" x14ac:dyDescent="0.25">
      <c r="A757" s="71"/>
      <c r="B757" s="71"/>
      <c r="C757" s="71"/>
      <c r="D757" s="71"/>
      <c r="E757" s="71"/>
      <c r="F757" s="71"/>
      <c r="G757" s="71"/>
      <c r="H757" s="71"/>
      <c r="I757" s="71"/>
      <c r="J757" s="71"/>
      <c r="K757" s="71"/>
      <c r="L757" s="71"/>
      <c r="M757" s="71"/>
      <c r="N757" s="71"/>
      <c r="O757" s="71"/>
      <c r="P757" s="71"/>
      <c r="Q757" s="71"/>
      <c r="R757" s="71"/>
      <c r="S757" s="71"/>
      <c r="T757" s="71"/>
      <c r="U757" s="71"/>
      <c r="V757" s="71"/>
      <c r="W757" s="113"/>
      <c r="X757" s="71"/>
      <c r="Y757" s="71"/>
      <c r="Z757" s="71"/>
    </row>
    <row r="758" spans="1:26" ht="14.25" customHeight="1" x14ac:dyDescent="0.25">
      <c r="A758" s="71"/>
      <c r="B758" s="71"/>
      <c r="C758" s="71"/>
      <c r="D758" s="71"/>
      <c r="E758" s="71"/>
      <c r="F758" s="71"/>
      <c r="G758" s="71"/>
      <c r="H758" s="71"/>
      <c r="I758" s="71"/>
      <c r="J758" s="71"/>
      <c r="K758" s="71"/>
      <c r="L758" s="71"/>
      <c r="M758" s="71"/>
      <c r="N758" s="71"/>
      <c r="O758" s="71"/>
      <c r="P758" s="71"/>
      <c r="Q758" s="71"/>
      <c r="R758" s="71"/>
      <c r="S758" s="71"/>
      <c r="T758" s="71"/>
      <c r="U758" s="71"/>
      <c r="V758" s="71"/>
      <c r="W758" s="113"/>
      <c r="X758" s="71"/>
      <c r="Y758" s="71"/>
      <c r="Z758" s="71"/>
    </row>
    <row r="759" spans="1:26" ht="14.25" customHeight="1" x14ac:dyDescent="0.25">
      <c r="A759" s="71"/>
      <c r="B759" s="71"/>
      <c r="C759" s="71"/>
      <c r="D759" s="71"/>
      <c r="E759" s="71"/>
      <c r="F759" s="71"/>
      <c r="G759" s="71"/>
      <c r="H759" s="71"/>
      <c r="I759" s="71"/>
      <c r="J759" s="71"/>
      <c r="K759" s="71"/>
      <c r="L759" s="71"/>
      <c r="M759" s="71"/>
      <c r="N759" s="71"/>
      <c r="O759" s="71"/>
      <c r="P759" s="71"/>
      <c r="Q759" s="71"/>
      <c r="R759" s="71"/>
      <c r="S759" s="71"/>
      <c r="T759" s="71"/>
      <c r="U759" s="71"/>
      <c r="V759" s="71"/>
      <c r="W759" s="113"/>
      <c r="X759" s="71"/>
      <c r="Y759" s="71"/>
      <c r="Z759" s="71"/>
    </row>
    <row r="760" spans="1:26" ht="14.25" customHeight="1" x14ac:dyDescent="0.25">
      <c r="A760" s="71"/>
      <c r="B760" s="71"/>
      <c r="C760" s="71"/>
      <c r="D760" s="71"/>
      <c r="E760" s="71"/>
      <c r="F760" s="71"/>
      <c r="G760" s="71"/>
      <c r="H760" s="71"/>
      <c r="I760" s="71"/>
      <c r="J760" s="71"/>
      <c r="K760" s="71"/>
      <c r="L760" s="71"/>
      <c r="M760" s="71"/>
      <c r="N760" s="71"/>
      <c r="O760" s="71"/>
      <c r="P760" s="71"/>
      <c r="Q760" s="71"/>
      <c r="R760" s="71"/>
      <c r="S760" s="71"/>
      <c r="T760" s="71"/>
      <c r="U760" s="71"/>
      <c r="V760" s="71"/>
      <c r="W760" s="113"/>
      <c r="X760" s="71"/>
      <c r="Y760" s="71"/>
      <c r="Z760" s="71"/>
    </row>
    <row r="761" spans="1:26" ht="14.25" customHeight="1" x14ac:dyDescent="0.25">
      <c r="A761" s="71"/>
      <c r="B761" s="71"/>
      <c r="C761" s="71"/>
      <c r="D761" s="71"/>
      <c r="E761" s="71"/>
      <c r="F761" s="71"/>
      <c r="G761" s="71"/>
      <c r="H761" s="71"/>
      <c r="I761" s="71"/>
      <c r="J761" s="71"/>
      <c r="K761" s="71"/>
      <c r="L761" s="71"/>
      <c r="M761" s="71"/>
      <c r="N761" s="71"/>
      <c r="O761" s="71"/>
      <c r="P761" s="71"/>
      <c r="Q761" s="71"/>
      <c r="R761" s="71"/>
      <c r="S761" s="71"/>
      <c r="T761" s="71"/>
      <c r="U761" s="71"/>
      <c r="V761" s="71"/>
      <c r="W761" s="113"/>
      <c r="X761" s="71"/>
      <c r="Y761" s="71"/>
      <c r="Z761" s="71"/>
    </row>
    <row r="762" spans="1:26" ht="14.25" customHeight="1" x14ac:dyDescent="0.25">
      <c r="A762" s="71"/>
      <c r="B762" s="71"/>
      <c r="C762" s="71"/>
      <c r="D762" s="71"/>
      <c r="E762" s="71"/>
      <c r="F762" s="71"/>
      <c r="G762" s="71"/>
      <c r="H762" s="71"/>
      <c r="I762" s="71"/>
      <c r="J762" s="71"/>
      <c r="K762" s="71"/>
      <c r="L762" s="71"/>
      <c r="M762" s="71"/>
      <c r="N762" s="71"/>
      <c r="O762" s="71"/>
      <c r="P762" s="71"/>
      <c r="Q762" s="71"/>
      <c r="R762" s="71"/>
      <c r="S762" s="71"/>
      <c r="T762" s="71"/>
      <c r="U762" s="71"/>
      <c r="V762" s="71"/>
      <c r="W762" s="113"/>
      <c r="X762" s="71"/>
      <c r="Y762" s="71"/>
      <c r="Z762" s="71"/>
    </row>
    <row r="763" spans="1:26" ht="14.25" customHeight="1" x14ac:dyDescent="0.25">
      <c r="A763" s="71"/>
      <c r="B763" s="71"/>
      <c r="C763" s="71"/>
      <c r="D763" s="71"/>
      <c r="E763" s="71"/>
      <c r="F763" s="71"/>
      <c r="G763" s="71"/>
      <c r="H763" s="71"/>
      <c r="I763" s="71"/>
      <c r="J763" s="71"/>
      <c r="K763" s="71"/>
      <c r="L763" s="71"/>
      <c r="M763" s="71"/>
      <c r="N763" s="71"/>
      <c r="O763" s="71"/>
      <c r="P763" s="71"/>
      <c r="Q763" s="71"/>
      <c r="R763" s="71"/>
      <c r="S763" s="71"/>
      <c r="T763" s="71"/>
      <c r="U763" s="71"/>
      <c r="V763" s="71"/>
      <c r="W763" s="113"/>
      <c r="X763" s="71"/>
      <c r="Y763" s="71"/>
      <c r="Z763" s="71"/>
    </row>
    <row r="764" spans="1:26" ht="14.25" customHeight="1" x14ac:dyDescent="0.25">
      <c r="A764" s="71"/>
      <c r="B764" s="71"/>
      <c r="C764" s="71"/>
      <c r="D764" s="71"/>
      <c r="E764" s="71"/>
      <c r="F764" s="71"/>
      <c r="G764" s="71"/>
      <c r="H764" s="71"/>
      <c r="I764" s="71"/>
      <c r="J764" s="71"/>
      <c r="K764" s="71"/>
      <c r="L764" s="71"/>
      <c r="M764" s="71"/>
      <c r="N764" s="71"/>
      <c r="O764" s="71"/>
      <c r="P764" s="71"/>
      <c r="Q764" s="71"/>
      <c r="R764" s="71"/>
      <c r="S764" s="71"/>
      <c r="T764" s="71"/>
      <c r="U764" s="71"/>
      <c r="V764" s="71"/>
      <c r="W764" s="113"/>
      <c r="X764" s="71"/>
      <c r="Y764" s="71"/>
      <c r="Z764" s="71"/>
    </row>
    <row r="765" spans="1:26" ht="14.25" customHeight="1" x14ac:dyDescent="0.25">
      <c r="A765" s="71"/>
      <c r="B765" s="71"/>
      <c r="C765" s="71"/>
      <c r="D765" s="71"/>
      <c r="E765" s="71"/>
      <c r="F765" s="71"/>
      <c r="G765" s="71"/>
      <c r="H765" s="71"/>
      <c r="I765" s="71"/>
      <c r="J765" s="71"/>
      <c r="K765" s="71"/>
      <c r="L765" s="71"/>
      <c r="M765" s="71"/>
      <c r="N765" s="71"/>
      <c r="O765" s="71"/>
      <c r="P765" s="71"/>
      <c r="Q765" s="71"/>
      <c r="R765" s="71"/>
      <c r="S765" s="71"/>
      <c r="T765" s="71"/>
      <c r="U765" s="71"/>
      <c r="V765" s="71"/>
      <c r="W765" s="113"/>
      <c r="X765" s="71"/>
      <c r="Y765" s="71"/>
      <c r="Z765" s="71"/>
    </row>
    <row r="766" spans="1:26" ht="14.25" customHeight="1" x14ac:dyDescent="0.25">
      <c r="A766" s="71"/>
      <c r="B766" s="71"/>
      <c r="C766" s="71"/>
      <c r="D766" s="71"/>
      <c r="E766" s="71"/>
      <c r="F766" s="71"/>
      <c r="G766" s="71"/>
      <c r="H766" s="71"/>
      <c r="I766" s="71"/>
      <c r="J766" s="71"/>
      <c r="K766" s="71"/>
      <c r="L766" s="71"/>
      <c r="M766" s="71"/>
      <c r="N766" s="71"/>
      <c r="O766" s="71"/>
      <c r="P766" s="71"/>
      <c r="Q766" s="71"/>
      <c r="R766" s="71"/>
      <c r="S766" s="71"/>
      <c r="T766" s="71"/>
      <c r="U766" s="71"/>
      <c r="V766" s="71"/>
      <c r="W766" s="113"/>
      <c r="X766" s="71"/>
      <c r="Y766" s="71"/>
      <c r="Z766" s="71"/>
    </row>
    <row r="767" spans="1:26" ht="14.25" customHeight="1" x14ac:dyDescent="0.25">
      <c r="A767" s="71"/>
      <c r="B767" s="71"/>
      <c r="C767" s="71"/>
      <c r="D767" s="71"/>
      <c r="E767" s="71"/>
      <c r="F767" s="71"/>
      <c r="G767" s="71"/>
      <c r="H767" s="71"/>
      <c r="I767" s="71"/>
      <c r="J767" s="71"/>
      <c r="K767" s="71"/>
      <c r="L767" s="71"/>
      <c r="M767" s="71"/>
      <c r="N767" s="71"/>
      <c r="O767" s="71"/>
      <c r="P767" s="71"/>
      <c r="Q767" s="71"/>
      <c r="R767" s="71"/>
      <c r="S767" s="71"/>
      <c r="T767" s="71"/>
      <c r="U767" s="71"/>
      <c r="V767" s="71"/>
      <c r="W767" s="113"/>
      <c r="X767" s="71"/>
      <c r="Y767" s="71"/>
      <c r="Z767" s="71"/>
    </row>
    <row r="768" spans="1:26" ht="14.25" customHeight="1" x14ac:dyDescent="0.25">
      <c r="A768" s="71"/>
      <c r="B768" s="71"/>
      <c r="C768" s="71"/>
      <c r="D768" s="71"/>
      <c r="E768" s="71"/>
      <c r="F768" s="71"/>
      <c r="G768" s="71"/>
      <c r="H768" s="71"/>
      <c r="I768" s="71"/>
      <c r="J768" s="71"/>
      <c r="K768" s="71"/>
      <c r="L768" s="71"/>
      <c r="M768" s="71"/>
      <c r="N768" s="71"/>
      <c r="O768" s="71"/>
      <c r="P768" s="71"/>
      <c r="Q768" s="71"/>
      <c r="R768" s="71"/>
      <c r="S768" s="71"/>
      <c r="T768" s="71"/>
      <c r="U768" s="71"/>
      <c r="V768" s="71"/>
      <c r="W768" s="113"/>
      <c r="X768" s="71"/>
      <c r="Y768" s="71"/>
      <c r="Z768" s="71"/>
    </row>
    <row r="769" spans="1:26" ht="14.25" customHeight="1" x14ac:dyDescent="0.25">
      <c r="A769" s="71"/>
      <c r="B769" s="71"/>
      <c r="C769" s="71"/>
      <c r="D769" s="71"/>
      <c r="E769" s="71"/>
      <c r="F769" s="71"/>
      <c r="G769" s="71"/>
      <c r="H769" s="71"/>
      <c r="I769" s="71"/>
      <c r="J769" s="71"/>
      <c r="K769" s="71"/>
      <c r="L769" s="71"/>
      <c r="M769" s="71"/>
      <c r="N769" s="71"/>
      <c r="O769" s="71"/>
      <c r="P769" s="71"/>
      <c r="Q769" s="71"/>
      <c r="R769" s="71"/>
      <c r="S769" s="71"/>
      <c r="T769" s="71"/>
      <c r="U769" s="71"/>
      <c r="V769" s="71"/>
      <c r="W769" s="113"/>
      <c r="X769" s="71"/>
      <c r="Y769" s="71"/>
      <c r="Z769" s="71"/>
    </row>
    <row r="770" spans="1:26" ht="14.25" customHeight="1" x14ac:dyDescent="0.25">
      <c r="A770" s="71"/>
      <c r="B770" s="71"/>
      <c r="C770" s="71"/>
      <c r="D770" s="71"/>
      <c r="E770" s="71"/>
      <c r="F770" s="71"/>
      <c r="G770" s="71"/>
      <c r="H770" s="71"/>
      <c r="I770" s="71"/>
      <c r="J770" s="71"/>
      <c r="K770" s="71"/>
      <c r="L770" s="71"/>
      <c r="M770" s="71"/>
      <c r="N770" s="71"/>
      <c r="O770" s="71"/>
      <c r="P770" s="71"/>
      <c r="Q770" s="71"/>
      <c r="R770" s="71"/>
      <c r="S770" s="71"/>
      <c r="T770" s="71"/>
      <c r="U770" s="71"/>
      <c r="V770" s="71"/>
      <c r="W770" s="113"/>
      <c r="X770" s="71"/>
      <c r="Y770" s="71"/>
      <c r="Z770" s="71"/>
    </row>
    <row r="771" spans="1:26" ht="14.25" customHeight="1" x14ac:dyDescent="0.25">
      <c r="A771" s="71"/>
      <c r="B771" s="71"/>
      <c r="C771" s="71"/>
      <c r="D771" s="71"/>
      <c r="E771" s="71"/>
      <c r="F771" s="71"/>
      <c r="G771" s="71"/>
      <c r="H771" s="71"/>
      <c r="I771" s="71"/>
      <c r="J771" s="71"/>
      <c r="K771" s="71"/>
      <c r="L771" s="71"/>
      <c r="M771" s="71"/>
      <c r="N771" s="71"/>
      <c r="O771" s="71"/>
      <c r="P771" s="71"/>
      <c r="Q771" s="71"/>
      <c r="R771" s="71"/>
      <c r="S771" s="71"/>
      <c r="T771" s="71"/>
      <c r="U771" s="71"/>
      <c r="V771" s="71"/>
      <c r="W771" s="113"/>
      <c r="X771" s="71"/>
      <c r="Y771" s="71"/>
      <c r="Z771" s="71"/>
    </row>
    <row r="772" spans="1:26" ht="14.25" customHeight="1" x14ac:dyDescent="0.25">
      <c r="A772" s="71"/>
      <c r="B772" s="71"/>
      <c r="C772" s="71"/>
      <c r="D772" s="71"/>
      <c r="E772" s="71"/>
      <c r="F772" s="71"/>
      <c r="G772" s="71"/>
      <c r="H772" s="71"/>
      <c r="I772" s="71"/>
      <c r="J772" s="71"/>
      <c r="K772" s="71"/>
      <c r="L772" s="71"/>
      <c r="M772" s="71"/>
      <c r="N772" s="71"/>
      <c r="O772" s="71"/>
      <c r="P772" s="71"/>
      <c r="Q772" s="71"/>
      <c r="R772" s="71"/>
      <c r="S772" s="71"/>
      <c r="T772" s="71"/>
      <c r="U772" s="71"/>
      <c r="V772" s="71"/>
      <c r="W772" s="113"/>
      <c r="X772" s="71"/>
      <c r="Y772" s="71"/>
      <c r="Z772" s="71"/>
    </row>
    <row r="773" spans="1:26" ht="14.25" customHeight="1" x14ac:dyDescent="0.25">
      <c r="A773" s="71"/>
      <c r="B773" s="71"/>
      <c r="C773" s="71"/>
      <c r="D773" s="71"/>
      <c r="E773" s="71"/>
      <c r="F773" s="71"/>
      <c r="G773" s="71"/>
      <c r="H773" s="71"/>
      <c r="I773" s="71"/>
      <c r="J773" s="71"/>
      <c r="K773" s="71"/>
      <c r="L773" s="71"/>
      <c r="M773" s="71"/>
      <c r="N773" s="71"/>
      <c r="O773" s="71"/>
      <c r="P773" s="71"/>
      <c r="Q773" s="71"/>
      <c r="R773" s="71"/>
      <c r="S773" s="71"/>
      <c r="T773" s="71"/>
      <c r="U773" s="71"/>
      <c r="V773" s="71"/>
      <c r="W773" s="113"/>
      <c r="X773" s="71"/>
      <c r="Y773" s="71"/>
      <c r="Z773" s="71"/>
    </row>
    <row r="774" spans="1:26" ht="14.25" customHeight="1" x14ac:dyDescent="0.25">
      <c r="A774" s="71"/>
      <c r="B774" s="71"/>
      <c r="C774" s="71"/>
      <c r="D774" s="71"/>
      <c r="E774" s="71"/>
      <c r="F774" s="71"/>
      <c r="G774" s="71"/>
      <c r="H774" s="71"/>
      <c r="I774" s="71"/>
      <c r="J774" s="71"/>
      <c r="K774" s="71"/>
      <c r="L774" s="71"/>
      <c r="M774" s="71"/>
      <c r="N774" s="71"/>
      <c r="O774" s="71"/>
      <c r="P774" s="71"/>
      <c r="Q774" s="71"/>
      <c r="R774" s="71"/>
      <c r="S774" s="71"/>
      <c r="T774" s="71"/>
      <c r="U774" s="71"/>
      <c r="V774" s="71"/>
      <c r="W774" s="113"/>
      <c r="X774" s="71"/>
      <c r="Y774" s="71"/>
      <c r="Z774" s="71"/>
    </row>
    <row r="775" spans="1:26" ht="14.25" customHeight="1" x14ac:dyDescent="0.25">
      <c r="A775" s="71"/>
      <c r="B775" s="71"/>
      <c r="C775" s="71"/>
      <c r="D775" s="71"/>
      <c r="E775" s="71"/>
      <c r="F775" s="71"/>
      <c r="G775" s="71"/>
      <c r="H775" s="71"/>
      <c r="I775" s="71"/>
      <c r="J775" s="71"/>
      <c r="K775" s="71"/>
      <c r="L775" s="71"/>
      <c r="M775" s="71"/>
      <c r="N775" s="71"/>
      <c r="O775" s="71"/>
      <c r="P775" s="71"/>
      <c r="Q775" s="71"/>
      <c r="R775" s="71"/>
      <c r="S775" s="71"/>
      <c r="T775" s="71"/>
      <c r="U775" s="71"/>
      <c r="V775" s="71"/>
      <c r="W775" s="113"/>
      <c r="X775" s="71"/>
      <c r="Y775" s="71"/>
      <c r="Z775" s="71"/>
    </row>
    <row r="776" spans="1:26" ht="14.25" customHeight="1" x14ac:dyDescent="0.25">
      <c r="A776" s="71"/>
      <c r="B776" s="71"/>
      <c r="C776" s="71"/>
      <c r="D776" s="71"/>
      <c r="E776" s="71"/>
      <c r="F776" s="71"/>
      <c r="G776" s="71"/>
      <c r="H776" s="71"/>
      <c r="I776" s="71"/>
      <c r="J776" s="71"/>
      <c r="K776" s="71"/>
      <c r="L776" s="71"/>
      <c r="M776" s="71"/>
      <c r="N776" s="71"/>
      <c r="O776" s="71"/>
      <c r="P776" s="71"/>
      <c r="Q776" s="71"/>
      <c r="R776" s="71"/>
      <c r="S776" s="71"/>
      <c r="T776" s="71"/>
      <c r="U776" s="71"/>
      <c r="V776" s="71"/>
      <c r="W776" s="113"/>
      <c r="X776" s="71"/>
      <c r="Y776" s="71"/>
      <c r="Z776" s="71"/>
    </row>
    <row r="777" spans="1:26" ht="14.25" customHeight="1" x14ac:dyDescent="0.25">
      <c r="A777" s="71"/>
      <c r="B777" s="71"/>
      <c r="C777" s="71"/>
      <c r="D777" s="71"/>
      <c r="E777" s="71"/>
      <c r="F777" s="71"/>
      <c r="G777" s="71"/>
      <c r="H777" s="71"/>
      <c r="I777" s="71"/>
      <c r="J777" s="71"/>
      <c r="K777" s="71"/>
      <c r="L777" s="71"/>
      <c r="M777" s="71"/>
      <c r="N777" s="71"/>
      <c r="O777" s="71"/>
      <c r="P777" s="71"/>
      <c r="Q777" s="71"/>
      <c r="R777" s="71"/>
      <c r="S777" s="71"/>
      <c r="T777" s="71"/>
      <c r="U777" s="71"/>
      <c r="V777" s="71"/>
      <c r="W777" s="113"/>
      <c r="X777" s="71"/>
      <c r="Y777" s="71"/>
      <c r="Z777" s="71"/>
    </row>
    <row r="778" spans="1:26" ht="14.25" customHeight="1" x14ac:dyDescent="0.25">
      <c r="A778" s="71"/>
      <c r="B778" s="71"/>
      <c r="C778" s="71"/>
      <c r="D778" s="71"/>
      <c r="E778" s="71"/>
      <c r="F778" s="71"/>
      <c r="G778" s="71"/>
      <c r="H778" s="71"/>
      <c r="I778" s="71"/>
      <c r="J778" s="71"/>
      <c r="K778" s="71"/>
      <c r="L778" s="71"/>
      <c r="M778" s="71"/>
      <c r="N778" s="71"/>
      <c r="O778" s="71"/>
      <c r="P778" s="71"/>
      <c r="Q778" s="71"/>
      <c r="R778" s="71"/>
      <c r="S778" s="71"/>
      <c r="T778" s="71"/>
      <c r="U778" s="71"/>
      <c r="V778" s="71"/>
      <c r="W778" s="113"/>
      <c r="X778" s="71"/>
      <c r="Y778" s="71"/>
      <c r="Z778" s="71"/>
    </row>
    <row r="779" spans="1:26" ht="14.25" customHeight="1" x14ac:dyDescent="0.25">
      <c r="A779" s="71"/>
      <c r="B779" s="71"/>
      <c r="C779" s="71"/>
      <c r="D779" s="71"/>
      <c r="E779" s="71"/>
      <c r="F779" s="71"/>
      <c r="G779" s="71"/>
      <c r="H779" s="71"/>
      <c r="I779" s="71"/>
      <c r="J779" s="71"/>
      <c r="K779" s="71"/>
      <c r="L779" s="71"/>
      <c r="M779" s="71"/>
      <c r="N779" s="71"/>
      <c r="O779" s="71"/>
      <c r="P779" s="71"/>
      <c r="Q779" s="71"/>
      <c r="R779" s="71"/>
      <c r="S779" s="71"/>
      <c r="T779" s="71"/>
      <c r="U779" s="71"/>
      <c r="V779" s="71"/>
      <c r="W779" s="113"/>
      <c r="X779" s="71"/>
      <c r="Y779" s="71"/>
      <c r="Z779" s="71"/>
    </row>
    <row r="780" spans="1:26" ht="14.25" customHeight="1" x14ac:dyDescent="0.25">
      <c r="A780" s="71"/>
      <c r="B780" s="71"/>
      <c r="C780" s="71"/>
      <c r="D780" s="71"/>
      <c r="E780" s="71"/>
      <c r="F780" s="71"/>
      <c r="G780" s="71"/>
      <c r="H780" s="71"/>
      <c r="I780" s="71"/>
      <c r="J780" s="71"/>
      <c r="K780" s="71"/>
      <c r="L780" s="71"/>
      <c r="M780" s="71"/>
      <c r="N780" s="71"/>
      <c r="O780" s="71"/>
      <c r="P780" s="71"/>
      <c r="Q780" s="71"/>
      <c r="R780" s="71"/>
      <c r="S780" s="71"/>
      <c r="T780" s="71"/>
      <c r="U780" s="71"/>
      <c r="V780" s="71"/>
      <c r="W780" s="113"/>
      <c r="X780" s="71"/>
      <c r="Y780" s="71"/>
      <c r="Z780" s="71"/>
    </row>
    <row r="781" spans="1:26" ht="14.25" customHeight="1" x14ac:dyDescent="0.25">
      <c r="A781" s="71"/>
      <c r="B781" s="71"/>
      <c r="C781" s="71"/>
      <c r="D781" s="71"/>
      <c r="E781" s="71"/>
      <c r="F781" s="71"/>
      <c r="G781" s="71"/>
      <c r="H781" s="71"/>
      <c r="I781" s="71"/>
      <c r="J781" s="71"/>
      <c r="K781" s="71"/>
      <c r="L781" s="71"/>
      <c r="M781" s="71"/>
      <c r="N781" s="71"/>
      <c r="O781" s="71"/>
      <c r="P781" s="71"/>
      <c r="Q781" s="71"/>
      <c r="R781" s="71"/>
      <c r="S781" s="71"/>
      <c r="T781" s="71"/>
      <c r="U781" s="71"/>
      <c r="V781" s="71"/>
      <c r="W781" s="113"/>
      <c r="X781" s="71"/>
      <c r="Y781" s="71"/>
      <c r="Z781" s="71"/>
    </row>
    <row r="782" spans="1:26" ht="14.25" customHeight="1" x14ac:dyDescent="0.25">
      <c r="A782" s="71"/>
      <c r="B782" s="71"/>
      <c r="C782" s="71"/>
      <c r="D782" s="71"/>
      <c r="E782" s="71"/>
      <c r="F782" s="71"/>
      <c r="G782" s="71"/>
      <c r="H782" s="71"/>
      <c r="I782" s="71"/>
      <c r="J782" s="71"/>
      <c r="K782" s="71"/>
      <c r="L782" s="71"/>
      <c r="M782" s="71"/>
      <c r="N782" s="71"/>
      <c r="O782" s="71"/>
      <c r="P782" s="71"/>
      <c r="Q782" s="71"/>
      <c r="R782" s="71"/>
      <c r="S782" s="71"/>
      <c r="T782" s="71"/>
      <c r="U782" s="71"/>
      <c r="V782" s="71"/>
      <c r="W782" s="113"/>
      <c r="X782" s="71"/>
      <c r="Y782" s="71"/>
      <c r="Z782" s="71"/>
    </row>
    <row r="783" spans="1:26" ht="14.25" customHeight="1" x14ac:dyDescent="0.25">
      <c r="A783" s="71"/>
      <c r="B783" s="71"/>
      <c r="C783" s="71"/>
      <c r="D783" s="71"/>
      <c r="E783" s="71"/>
      <c r="F783" s="71"/>
      <c r="G783" s="71"/>
      <c r="H783" s="71"/>
      <c r="I783" s="71"/>
      <c r="J783" s="71"/>
      <c r="K783" s="71"/>
      <c r="L783" s="71"/>
      <c r="M783" s="71"/>
      <c r="N783" s="71"/>
      <c r="O783" s="71"/>
      <c r="P783" s="71"/>
      <c r="Q783" s="71"/>
      <c r="R783" s="71"/>
      <c r="S783" s="71"/>
      <c r="T783" s="71"/>
      <c r="U783" s="71"/>
      <c r="V783" s="71"/>
      <c r="W783" s="113"/>
      <c r="X783" s="71"/>
      <c r="Y783" s="71"/>
      <c r="Z783" s="71"/>
    </row>
    <row r="784" spans="1:26" ht="14.25" customHeight="1" x14ac:dyDescent="0.25">
      <c r="A784" s="71"/>
      <c r="B784" s="71"/>
      <c r="C784" s="71"/>
      <c r="D784" s="71"/>
      <c r="E784" s="71"/>
      <c r="F784" s="71"/>
      <c r="G784" s="71"/>
      <c r="H784" s="71"/>
      <c r="I784" s="71"/>
      <c r="J784" s="71"/>
      <c r="K784" s="71"/>
      <c r="L784" s="71"/>
      <c r="M784" s="71"/>
      <c r="N784" s="71"/>
      <c r="O784" s="71"/>
      <c r="P784" s="71"/>
      <c r="Q784" s="71"/>
      <c r="R784" s="71"/>
      <c r="S784" s="71"/>
      <c r="T784" s="71"/>
      <c r="U784" s="71"/>
      <c r="V784" s="71"/>
      <c r="W784" s="113"/>
      <c r="X784" s="71"/>
      <c r="Y784" s="71"/>
      <c r="Z784" s="71"/>
    </row>
    <row r="785" spans="1:26" ht="14.25" customHeight="1" x14ac:dyDescent="0.25">
      <c r="A785" s="71"/>
      <c r="B785" s="71"/>
      <c r="C785" s="71"/>
      <c r="D785" s="71"/>
      <c r="E785" s="71"/>
      <c r="F785" s="71"/>
      <c r="G785" s="71"/>
      <c r="H785" s="71"/>
      <c r="I785" s="71"/>
      <c r="J785" s="71"/>
      <c r="K785" s="71"/>
      <c r="L785" s="71"/>
      <c r="M785" s="71"/>
      <c r="N785" s="71"/>
      <c r="O785" s="71"/>
      <c r="P785" s="71"/>
      <c r="Q785" s="71"/>
      <c r="R785" s="71"/>
      <c r="S785" s="71"/>
      <c r="T785" s="71"/>
      <c r="U785" s="71"/>
      <c r="V785" s="71"/>
      <c r="W785" s="113"/>
      <c r="X785" s="71"/>
      <c r="Y785" s="71"/>
      <c r="Z785" s="71"/>
    </row>
    <row r="786" spans="1:26" ht="14.25" customHeight="1" x14ac:dyDescent="0.25">
      <c r="A786" s="71"/>
      <c r="B786" s="71"/>
      <c r="C786" s="71"/>
      <c r="D786" s="71"/>
      <c r="E786" s="71"/>
      <c r="F786" s="71"/>
      <c r="G786" s="71"/>
      <c r="H786" s="71"/>
      <c r="I786" s="71"/>
      <c r="J786" s="71"/>
      <c r="K786" s="71"/>
      <c r="L786" s="71"/>
      <c r="M786" s="71"/>
      <c r="N786" s="71"/>
      <c r="O786" s="71"/>
      <c r="P786" s="71"/>
      <c r="Q786" s="71"/>
      <c r="R786" s="71"/>
      <c r="S786" s="71"/>
      <c r="T786" s="71"/>
      <c r="U786" s="71"/>
      <c r="V786" s="71"/>
      <c r="W786" s="113"/>
      <c r="X786" s="71"/>
      <c r="Y786" s="71"/>
      <c r="Z786" s="71"/>
    </row>
    <row r="787" spans="1:26" ht="14.25" customHeight="1" x14ac:dyDescent="0.25">
      <c r="A787" s="71"/>
      <c r="B787" s="71"/>
      <c r="C787" s="71"/>
      <c r="D787" s="71"/>
      <c r="E787" s="71"/>
      <c r="F787" s="71"/>
      <c r="G787" s="71"/>
      <c r="H787" s="71"/>
      <c r="I787" s="71"/>
      <c r="J787" s="71"/>
      <c r="K787" s="71"/>
      <c r="L787" s="71"/>
      <c r="M787" s="71"/>
      <c r="N787" s="71"/>
      <c r="O787" s="71"/>
      <c r="P787" s="71"/>
      <c r="Q787" s="71"/>
      <c r="R787" s="71"/>
      <c r="S787" s="71"/>
      <c r="T787" s="71"/>
      <c r="U787" s="71"/>
      <c r="V787" s="71"/>
      <c r="W787" s="113"/>
      <c r="X787" s="71"/>
      <c r="Y787" s="71"/>
      <c r="Z787" s="71"/>
    </row>
    <row r="788" spans="1:26" ht="14.25" customHeight="1" x14ac:dyDescent="0.25">
      <c r="A788" s="71"/>
      <c r="B788" s="71"/>
      <c r="C788" s="71"/>
      <c r="D788" s="71"/>
      <c r="E788" s="71"/>
      <c r="F788" s="71"/>
      <c r="G788" s="71"/>
      <c r="H788" s="71"/>
      <c r="I788" s="71"/>
      <c r="J788" s="71"/>
      <c r="K788" s="71"/>
      <c r="L788" s="71"/>
      <c r="M788" s="71"/>
      <c r="N788" s="71"/>
      <c r="O788" s="71"/>
      <c r="P788" s="71"/>
      <c r="Q788" s="71"/>
      <c r="R788" s="71"/>
      <c r="S788" s="71"/>
      <c r="T788" s="71"/>
      <c r="U788" s="71"/>
      <c r="V788" s="71"/>
      <c r="W788" s="113"/>
      <c r="X788" s="71"/>
      <c r="Y788" s="71"/>
      <c r="Z788" s="71"/>
    </row>
    <row r="789" spans="1:26" ht="14.25" customHeight="1" x14ac:dyDescent="0.25">
      <c r="A789" s="71"/>
      <c r="B789" s="71"/>
      <c r="C789" s="71"/>
      <c r="D789" s="71"/>
      <c r="E789" s="71"/>
      <c r="F789" s="71"/>
      <c r="G789" s="71"/>
      <c r="H789" s="71"/>
      <c r="I789" s="71"/>
      <c r="J789" s="71"/>
      <c r="K789" s="71"/>
      <c r="L789" s="71"/>
      <c r="M789" s="71"/>
      <c r="N789" s="71"/>
      <c r="O789" s="71"/>
      <c r="P789" s="71"/>
      <c r="Q789" s="71"/>
      <c r="R789" s="71"/>
      <c r="S789" s="71"/>
      <c r="T789" s="71"/>
      <c r="U789" s="71"/>
      <c r="V789" s="71"/>
      <c r="W789" s="113"/>
      <c r="X789" s="71"/>
      <c r="Y789" s="71"/>
      <c r="Z789" s="71"/>
    </row>
    <row r="790" spans="1:26" ht="14.25" customHeight="1" x14ac:dyDescent="0.25">
      <c r="A790" s="71"/>
      <c r="B790" s="71"/>
      <c r="C790" s="71"/>
      <c r="D790" s="71"/>
      <c r="E790" s="71"/>
      <c r="F790" s="71"/>
      <c r="G790" s="71"/>
      <c r="H790" s="71"/>
      <c r="I790" s="71"/>
      <c r="J790" s="71"/>
      <c r="K790" s="71"/>
      <c r="L790" s="71"/>
      <c r="M790" s="71"/>
      <c r="N790" s="71"/>
      <c r="O790" s="71"/>
      <c r="P790" s="71"/>
      <c r="Q790" s="71"/>
      <c r="R790" s="71"/>
      <c r="S790" s="71"/>
      <c r="T790" s="71"/>
      <c r="U790" s="71"/>
      <c r="V790" s="71"/>
      <c r="W790" s="113"/>
      <c r="X790" s="71"/>
      <c r="Y790" s="71"/>
      <c r="Z790" s="71"/>
    </row>
    <row r="791" spans="1:26" ht="14.25" customHeight="1" x14ac:dyDescent="0.25">
      <c r="A791" s="71"/>
      <c r="B791" s="71"/>
      <c r="C791" s="71"/>
      <c r="D791" s="71"/>
      <c r="E791" s="71"/>
      <c r="F791" s="71"/>
      <c r="G791" s="71"/>
      <c r="H791" s="71"/>
      <c r="I791" s="71"/>
      <c r="J791" s="71"/>
      <c r="K791" s="71"/>
      <c r="L791" s="71"/>
      <c r="M791" s="71"/>
      <c r="N791" s="71"/>
      <c r="O791" s="71"/>
      <c r="P791" s="71"/>
      <c r="Q791" s="71"/>
      <c r="R791" s="71"/>
      <c r="S791" s="71"/>
      <c r="T791" s="71"/>
      <c r="U791" s="71"/>
      <c r="V791" s="71"/>
      <c r="W791" s="113"/>
      <c r="X791" s="71"/>
      <c r="Y791" s="71"/>
      <c r="Z791" s="71"/>
    </row>
    <row r="792" spans="1:26" ht="14.25" customHeight="1" x14ac:dyDescent="0.25">
      <c r="A792" s="71"/>
      <c r="B792" s="71"/>
      <c r="C792" s="71"/>
      <c r="D792" s="71"/>
      <c r="E792" s="71"/>
      <c r="F792" s="71"/>
      <c r="G792" s="71"/>
      <c r="H792" s="71"/>
      <c r="I792" s="71"/>
      <c r="J792" s="71"/>
      <c r="K792" s="71"/>
      <c r="L792" s="71"/>
      <c r="M792" s="71"/>
      <c r="N792" s="71"/>
      <c r="O792" s="71"/>
      <c r="P792" s="71"/>
      <c r="Q792" s="71"/>
      <c r="R792" s="71"/>
      <c r="S792" s="71"/>
      <c r="T792" s="71"/>
      <c r="U792" s="71"/>
      <c r="V792" s="71"/>
      <c r="W792" s="113"/>
      <c r="X792" s="71"/>
      <c r="Y792" s="71"/>
      <c r="Z792" s="71"/>
    </row>
    <row r="793" spans="1:26" ht="14.25" customHeight="1" x14ac:dyDescent="0.25">
      <c r="A793" s="71"/>
      <c r="B793" s="71"/>
      <c r="C793" s="71"/>
      <c r="D793" s="71"/>
      <c r="E793" s="71"/>
      <c r="F793" s="71"/>
      <c r="G793" s="71"/>
      <c r="H793" s="71"/>
      <c r="I793" s="71"/>
      <c r="J793" s="71"/>
      <c r="K793" s="71"/>
      <c r="L793" s="71"/>
      <c r="M793" s="71"/>
      <c r="N793" s="71"/>
      <c r="O793" s="71"/>
      <c r="P793" s="71"/>
      <c r="Q793" s="71"/>
      <c r="R793" s="71"/>
      <c r="S793" s="71"/>
      <c r="T793" s="71"/>
      <c r="U793" s="71"/>
      <c r="V793" s="71"/>
      <c r="W793" s="113"/>
      <c r="X793" s="71"/>
      <c r="Y793" s="71"/>
      <c r="Z793" s="71"/>
    </row>
    <row r="794" spans="1:26" ht="14.25" customHeight="1" x14ac:dyDescent="0.25">
      <c r="A794" s="71"/>
      <c r="B794" s="71"/>
      <c r="C794" s="71"/>
      <c r="D794" s="71"/>
      <c r="E794" s="71"/>
      <c r="F794" s="71"/>
      <c r="G794" s="71"/>
      <c r="H794" s="71"/>
      <c r="I794" s="71"/>
      <c r="J794" s="71"/>
      <c r="K794" s="71"/>
      <c r="L794" s="71"/>
      <c r="M794" s="71"/>
      <c r="N794" s="71"/>
      <c r="O794" s="71"/>
      <c r="P794" s="71"/>
      <c r="Q794" s="71"/>
      <c r="R794" s="71"/>
      <c r="S794" s="71"/>
      <c r="T794" s="71"/>
      <c r="U794" s="71"/>
      <c r="V794" s="71"/>
      <c r="W794" s="113"/>
      <c r="X794" s="71"/>
      <c r="Y794" s="71"/>
      <c r="Z794" s="71"/>
    </row>
    <row r="795" spans="1:26" ht="14.25" customHeight="1" x14ac:dyDescent="0.25">
      <c r="A795" s="71"/>
      <c r="B795" s="71"/>
      <c r="C795" s="71"/>
      <c r="D795" s="71"/>
      <c r="E795" s="71"/>
      <c r="F795" s="71"/>
      <c r="G795" s="71"/>
      <c r="H795" s="71"/>
      <c r="I795" s="71"/>
      <c r="J795" s="71"/>
      <c r="K795" s="71"/>
      <c r="L795" s="71"/>
      <c r="M795" s="71"/>
      <c r="N795" s="71"/>
      <c r="O795" s="71"/>
      <c r="P795" s="71"/>
      <c r="Q795" s="71"/>
      <c r="R795" s="71"/>
      <c r="S795" s="71"/>
      <c r="T795" s="71"/>
      <c r="U795" s="71"/>
      <c r="V795" s="71"/>
      <c r="W795" s="113"/>
      <c r="X795" s="71"/>
      <c r="Y795" s="71"/>
      <c r="Z795" s="71"/>
    </row>
    <row r="796" spans="1:26" ht="14.25" customHeight="1" x14ac:dyDescent="0.25">
      <c r="A796" s="71"/>
      <c r="B796" s="71"/>
      <c r="C796" s="71"/>
      <c r="D796" s="71"/>
      <c r="E796" s="71"/>
      <c r="F796" s="71"/>
      <c r="G796" s="71"/>
      <c r="H796" s="71"/>
      <c r="I796" s="71"/>
      <c r="J796" s="71"/>
      <c r="K796" s="71"/>
      <c r="L796" s="71"/>
      <c r="M796" s="71"/>
      <c r="N796" s="71"/>
      <c r="O796" s="71"/>
      <c r="P796" s="71"/>
      <c r="Q796" s="71"/>
      <c r="R796" s="71"/>
      <c r="S796" s="71"/>
      <c r="T796" s="71"/>
      <c r="U796" s="71"/>
      <c r="V796" s="71"/>
      <c r="W796" s="113"/>
      <c r="X796" s="71"/>
      <c r="Y796" s="71"/>
      <c r="Z796" s="71"/>
    </row>
    <row r="797" spans="1:26" ht="14.25" customHeight="1" x14ac:dyDescent="0.25">
      <c r="A797" s="71"/>
      <c r="B797" s="71"/>
      <c r="C797" s="71"/>
      <c r="D797" s="71"/>
      <c r="E797" s="71"/>
      <c r="F797" s="71"/>
      <c r="G797" s="71"/>
      <c r="H797" s="71"/>
      <c r="I797" s="71"/>
      <c r="J797" s="71"/>
      <c r="K797" s="71"/>
      <c r="L797" s="71"/>
      <c r="M797" s="71"/>
      <c r="N797" s="71"/>
      <c r="O797" s="71"/>
      <c r="P797" s="71"/>
      <c r="Q797" s="71"/>
      <c r="R797" s="71"/>
      <c r="S797" s="71"/>
      <c r="T797" s="71"/>
      <c r="U797" s="71"/>
      <c r="V797" s="71"/>
      <c r="W797" s="113"/>
      <c r="X797" s="71"/>
      <c r="Y797" s="71"/>
      <c r="Z797" s="71"/>
    </row>
    <row r="798" spans="1:26" ht="14.25" customHeight="1" x14ac:dyDescent="0.25">
      <c r="A798" s="71"/>
      <c r="B798" s="71"/>
      <c r="C798" s="71"/>
      <c r="D798" s="71"/>
      <c r="E798" s="71"/>
      <c r="F798" s="71"/>
      <c r="G798" s="71"/>
      <c r="H798" s="71"/>
      <c r="I798" s="71"/>
      <c r="J798" s="71"/>
      <c r="K798" s="71"/>
      <c r="L798" s="71"/>
      <c r="M798" s="71"/>
      <c r="N798" s="71"/>
      <c r="O798" s="71"/>
      <c r="P798" s="71"/>
      <c r="Q798" s="71"/>
      <c r="R798" s="71"/>
      <c r="S798" s="71"/>
      <c r="T798" s="71"/>
      <c r="U798" s="71"/>
      <c r="V798" s="71"/>
      <c r="W798" s="113"/>
      <c r="X798" s="71"/>
      <c r="Y798" s="71"/>
      <c r="Z798" s="71"/>
    </row>
    <row r="799" spans="1:26" ht="14.25" customHeight="1" x14ac:dyDescent="0.25">
      <c r="A799" s="71"/>
      <c r="B799" s="71"/>
      <c r="C799" s="71"/>
      <c r="D799" s="71"/>
      <c r="E799" s="71"/>
      <c r="F799" s="71"/>
      <c r="G799" s="71"/>
      <c r="H799" s="71"/>
      <c r="I799" s="71"/>
      <c r="J799" s="71"/>
      <c r="K799" s="71"/>
      <c r="L799" s="71"/>
      <c r="M799" s="71"/>
      <c r="N799" s="71"/>
      <c r="O799" s="71"/>
      <c r="P799" s="71"/>
      <c r="Q799" s="71"/>
      <c r="R799" s="71"/>
      <c r="S799" s="71"/>
      <c r="T799" s="71"/>
      <c r="U799" s="71"/>
      <c r="V799" s="71"/>
      <c r="W799" s="113"/>
      <c r="X799" s="71"/>
      <c r="Y799" s="71"/>
      <c r="Z799" s="71"/>
    </row>
    <row r="800" spans="1:26" ht="14.25" customHeight="1" x14ac:dyDescent="0.25">
      <c r="A800" s="71"/>
      <c r="B800" s="71"/>
      <c r="C800" s="71"/>
      <c r="D800" s="71"/>
      <c r="E800" s="71"/>
      <c r="F800" s="71"/>
      <c r="G800" s="71"/>
      <c r="H800" s="71"/>
      <c r="I800" s="71"/>
      <c r="J800" s="71"/>
      <c r="K800" s="71"/>
      <c r="L800" s="71"/>
      <c r="M800" s="71"/>
      <c r="N800" s="71"/>
      <c r="O800" s="71"/>
      <c r="P800" s="71"/>
      <c r="Q800" s="71"/>
      <c r="R800" s="71"/>
      <c r="S800" s="71"/>
      <c r="T800" s="71"/>
      <c r="U800" s="71"/>
      <c r="V800" s="71"/>
      <c r="W800" s="113"/>
      <c r="X800" s="71"/>
      <c r="Y800" s="71"/>
      <c r="Z800" s="71"/>
    </row>
    <row r="801" spans="1:26" ht="14.25" customHeight="1" x14ac:dyDescent="0.25">
      <c r="A801" s="71"/>
      <c r="B801" s="71"/>
      <c r="C801" s="71"/>
      <c r="D801" s="71"/>
      <c r="E801" s="71"/>
      <c r="F801" s="71"/>
      <c r="G801" s="71"/>
      <c r="H801" s="71"/>
      <c r="I801" s="71"/>
      <c r="J801" s="71"/>
      <c r="K801" s="71"/>
      <c r="L801" s="71"/>
      <c r="M801" s="71"/>
      <c r="N801" s="71"/>
      <c r="O801" s="71"/>
      <c r="P801" s="71"/>
      <c r="Q801" s="71"/>
      <c r="R801" s="71"/>
      <c r="S801" s="71"/>
      <c r="T801" s="71"/>
      <c r="U801" s="71"/>
      <c r="V801" s="71"/>
      <c r="W801" s="113"/>
      <c r="X801" s="71"/>
      <c r="Y801" s="71"/>
      <c r="Z801" s="71"/>
    </row>
    <row r="802" spans="1:26" ht="14.25" customHeight="1" x14ac:dyDescent="0.25">
      <c r="A802" s="71"/>
      <c r="B802" s="71"/>
      <c r="C802" s="71"/>
      <c r="D802" s="71"/>
      <c r="E802" s="71"/>
      <c r="F802" s="71"/>
      <c r="G802" s="71"/>
      <c r="H802" s="71"/>
      <c r="I802" s="71"/>
      <c r="J802" s="71"/>
      <c r="K802" s="71"/>
      <c r="L802" s="71"/>
      <c r="M802" s="71"/>
      <c r="N802" s="71"/>
      <c r="O802" s="71"/>
      <c r="P802" s="71"/>
      <c r="Q802" s="71"/>
      <c r="R802" s="71"/>
      <c r="S802" s="71"/>
      <c r="T802" s="71"/>
      <c r="U802" s="71"/>
      <c r="V802" s="71"/>
      <c r="W802" s="113"/>
      <c r="X802" s="71"/>
      <c r="Y802" s="71"/>
      <c r="Z802" s="71"/>
    </row>
    <row r="803" spans="1:26" ht="14.25" customHeight="1" x14ac:dyDescent="0.25">
      <c r="A803" s="71"/>
      <c r="B803" s="71"/>
      <c r="C803" s="71"/>
      <c r="D803" s="71"/>
      <c r="E803" s="71"/>
      <c r="F803" s="71"/>
      <c r="G803" s="71"/>
      <c r="H803" s="71"/>
      <c r="I803" s="71"/>
      <c r="J803" s="71"/>
      <c r="K803" s="71"/>
      <c r="L803" s="71"/>
      <c r="M803" s="71"/>
      <c r="N803" s="71"/>
      <c r="O803" s="71"/>
      <c r="P803" s="71"/>
      <c r="Q803" s="71"/>
      <c r="R803" s="71"/>
      <c r="S803" s="71"/>
      <c r="T803" s="71"/>
      <c r="U803" s="71"/>
      <c r="V803" s="71"/>
      <c r="W803" s="113"/>
      <c r="X803" s="71"/>
      <c r="Y803" s="71"/>
      <c r="Z803" s="71"/>
    </row>
    <row r="804" spans="1:26" ht="14.25" customHeight="1" x14ac:dyDescent="0.25">
      <c r="A804" s="71"/>
      <c r="B804" s="71"/>
      <c r="C804" s="71"/>
      <c r="D804" s="71"/>
      <c r="E804" s="71"/>
      <c r="F804" s="71"/>
      <c r="G804" s="71"/>
      <c r="H804" s="71"/>
      <c r="I804" s="71"/>
      <c r="J804" s="71"/>
      <c r="K804" s="71"/>
      <c r="L804" s="71"/>
      <c r="M804" s="71"/>
      <c r="N804" s="71"/>
      <c r="O804" s="71"/>
      <c r="P804" s="71"/>
      <c r="Q804" s="71"/>
      <c r="R804" s="71"/>
      <c r="S804" s="71"/>
      <c r="T804" s="71"/>
      <c r="U804" s="71"/>
      <c r="V804" s="71"/>
      <c r="W804" s="113"/>
      <c r="X804" s="71"/>
      <c r="Y804" s="71"/>
      <c r="Z804" s="71"/>
    </row>
    <row r="805" spans="1:26" ht="14.25" customHeight="1" x14ac:dyDescent="0.25">
      <c r="A805" s="71"/>
      <c r="B805" s="71"/>
      <c r="C805" s="71"/>
      <c r="D805" s="71"/>
      <c r="E805" s="71"/>
      <c r="F805" s="71"/>
      <c r="G805" s="71"/>
      <c r="H805" s="71"/>
      <c r="I805" s="71"/>
      <c r="J805" s="71"/>
      <c r="K805" s="71"/>
      <c r="L805" s="71"/>
      <c r="M805" s="71"/>
      <c r="N805" s="71"/>
      <c r="O805" s="71"/>
      <c r="P805" s="71"/>
      <c r="Q805" s="71"/>
      <c r="R805" s="71"/>
      <c r="S805" s="71"/>
      <c r="T805" s="71"/>
      <c r="U805" s="71"/>
      <c r="V805" s="71"/>
      <c r="W805" s="113"/>
      <c r="X805" s="71"/>
      <c r="Y805" s="71"/>
      <c r="Z805" s="71"/>
    </row>
    <row r="806" spans="1:26" ht="14.25" customHeight="1" x14ac:dyDescent="0.25">
      <c r="A806" s="71"/>
      <c r="B806" s="71"/>
      <c r="C806" s="71"/>
      <c r="D806" s="71"/>
      <c r="E806" s="71"/>
      <c r="F806" s="71"/>
      <c r="G806" s="71"/>
      <c r="H806" s="71"/>
      <c r="I806" s="71"/>
      <c r="J806" s="71"/>
      <c r="K806" s="71"/>
      <c r="L806" s="71"/>
      <c r="M806" s="71"/>
      <c r="N806" s="71"/>
      <c r="O806" s="71"/>
      <c r="P806" s="71"/>
      <c r="Q806" s="71"/>
      <c r="R806" s="71"/>
      <c r="S806" s="71"/>
      <c r="T806" s="71"/>
      <c r="U806" s="71"/>
      <c r="V806" s="71"/>
      <c r="W806" s="113"/>
      <c r="X806" s="71"/>
      <c r="Y806" s="71"/>
      <c r="Z806" s="71"/>
    </row>
    <row r="807" spans="1:26" ht="14.25" customHeight="1" x14ac:dyDescent="0.25">
      <c r="A807" s="71"/>
      <c r="B807" s="71"/>
      <c r="C807" s="71"/>
      <c r="D807" s="71"/>
      <c r="E807" s="71"/>
      <c r="F807" s="71"/>
      <c r="G807" s="71"/>
      <c r="H807" s="71"/>
      <c r="I807" s="71"/>
      <c r="J807" s="71"/>
      <c r="K807" s="71"/>
      <c r="L807" s="71"/>
      <c r="M807" s="71"/>
      <c r="N807" s="71"/>
      <c r="O807" s="71"/>
      <c r="P807" s="71"/>
      <c r="Q807" s="71"/>
      <c r="R807" s="71"/>
      <c r="S807" s="71"/>
      <c r="T807" s="71"/>
      <c r="U807" s="71"/>
      <c r="V807" s="71"/>
      <c r="W807" s="113"/>
      <c r="X807" s="71"/>
      <c r="Y807" s="71"/>
      <c r="Z807" s="71"/>
    </row>
    <row r="808" spans="1:26" ht="14.25" customHeight="1" x14ac:dyDescent="0.25">
      <c r="A808" s="71"/>
      <c r="B808" s="71"/>
      <c r="C808" s="71"/>
      <c r="D808" s="71"/>
      <c r="E808" s="71"/>
      <c r="F808" s="71"/>
      <c r="G808" s="71"/>
      <c r="H808" s="71"/>
      <c r="I808" s="71"/>
      <c r="J808" s="71"/>
      <c r="K808" s="71"/>
      <c r="L808" s="71"/>
      <c r="M808" s="71"/>
      <c r="N808" s="71"/>
      <c r="O808" s="71"/>
      <c r="P808" s="71"/>
      <c r="Q808" s="71"/>
      <c r="R808" s="71"/>
      <c r="S808" s="71"/>
      <c r="T808" s="71"/>
      <c r="U808" s="71"/>
      <c r="V808" s="71"/>
      <c r="W808" s="113"/>
      <c r="X808" s="71"/>
      <c r="Y808" s="71"/>
      <c r="Z808" s="71"/>
    </row>
    <row r="809" spans="1:26" ht="14.25" customHeight="1" x14ac:dyDescent="0.25">
      <c r="A809" s="71"/>
      <c r="B809" s="71"/>
      <c r="C809" s="71"/>
      <c r="D809" s="71"/>
      <c r="E809" s="71"/>
      <c r="F809" s="71"/>
      <c r="G809" s="71"/>
      <c r="H809" s="71"/>
      <c r="I809" s="71"/>
      <c r="J809" s="71"/>
      <c r="K809" s="71"/>
      <c r="L809" s="71"/>
      <c r="M809" s="71"/>
      <c r="N809" s="71"/>
      <c r="O809" s="71"/>
      <c r="P809" s="71"/>
      <c r="Q809" s="71"/>
      <c r="R809" s="71"/>
      <c r="S809" s="71"/>
      <c r="T809" s="71"/>
      <c r="U809" s="71"/>
      <c r="V809" s="71"/>
      <c r="W809" s="113"/>
      <c r="X809" s="71"/>
      <c r="Y809" s="71"/>
      <c r="Z809" s="71"/>
    </row>
    <row r="810" spans="1:26" ht="14.25" customHeight="1" x14ac:dyDescent="0.25">
      <c r="A810" s="71"/>
      <c r="B810" s="71"/>
      <c r="C810" s="71"/>
      <c r="D810" s="71"/>
      <c r="E810" s="71"/>
      <c r="F810" s="71"/>
      <c r="G810" s="71"/>
      <c r="H810" s="71"/>
      <c r="I810" s="71"/>
      <c r="J810" s="71"/>
      <c r="K810" s="71"/>
      <c r="L810" s="71"/>
      <c r="M810" s="71"/>
      <c r="N810" s="71"/>
      <c r="O810" s="71"/>
      <c r="P810" s="71"/>
      <c r="Q810" s="71"/>
      <c r="R810" s="71"/>
      <c r="S810" s="71"/>
      <c r="T810" s="71"/>
      <c r="U810" s="71"/>
      <c r="V810" s="71"/>
      <c r="W810" s="113"/>
      <c r="X810" s="71"/>
      <c r="Y810" s="71"/>
      <c r="Z810" s="71"/>
    </row>
    <row r="811" spans="1:26" ht="14.25" customHeight="1" x14ac:dyDescent="0.25">
      <c r="A811" s="71"/>
      <c r="B811" s="71"/>
      <c r="C811" s="71"/>
      <c r="D811" s="71"/>
      <c r="E811" s="71"/>
      <c r="F811" s="71"/>
      <c r="G811" s="71"/>
      <c r="H811" s="71"/>
      <c r="I811" s="71"/>
      <c r="J811" s="71"/>
      <c r="K811" s="71"/>
      <c r="L811" s="71"/>
      <c r="M811" s="71"/>
      <c r="N811" s="71"/>
      <c r="O811" s="71"/>
      <c r="P811" s="71"/>
      <c r="Q811" s="71"/>
      <c r="R811" s="71"/>
      <c r="S811" s="71"/>
      <c r="T811" s="71"/>
      <c r="U811" s="71"/>
      <c r="V811" s="71"/>
      <c r="W811" s="113"/>
      <c r="X811" s="71"/>
      <c r="Y811" s="71"/>
      <c r="Z811" s="71"/>
    </row>
    <row r="812" spans="1:26" ht="14.25" customHeight="1" x14ac:dyDescent="0.25">
      <c r="A812" s="71"/>
      <c r="B812" s="71"/>
      <c r="C812" s="71"/>
      <c r="D812" s="71"/>
      <c r="E812" s="71"/>
      <c r="F812" s="71"/>
      <c r="G812" s="71"/>
      <c r="H812" s="71"/>
      <c r="I812" s="71"/>
      <c r="J812" s="71"/>
      <c r="K812" s="71"/>
      <c r="L812" s="71"/>
      <c r="M812" s="71"/>
      <c r="N812" s="71"/>
      <c r="O812" s="71"/>
      <c r="P812" s="71"/>
      <c r="Q812" s="71"/>
      <c r="R812" s="71"/>
      <c r="S812" s="71"/>
      <c r="T812" s="71"/>
      <c r="U812" s="71"/>
      <c r="V812" s="71"/>
      <c r="W812" s="113"/>
      <c r="X812" s="71"/>
      <c r="Y812" s="71"/>
      <c r="Z812" s="71"/>
    </row>
    <row r="813" spans="1:26" ht="14.25" customHeight="1" x14ac:dyDescent="0.25">
      <c r="A813" s="71"/>
      <c r="B813" s="71"/>
      <c r="C813" s="71"/>
      <c r="D813" s="71"/>
      <c r="E813" s="71"/>
      <c r="F813" s="71"/>
      <c r="G813" s="71"/>
      <c r="H813" s="71"/>
      <c r="I813" s="71"/>
      <c r="J813" s="71"/>
      <c r="K813" s="71"/>
      <c r="L813" s="71"/>
      <c r="M813" s="71"/>
      <c r="N813" s="71"/>
      <c r="O813" s="71"/>
      <c r="P813" s="71"/>
      <c r="Q813" s="71"/>
      <c r="R813" s="71"/>
      <c r="S813" s="71"/>
      <c r="T813" s="71"/>
      <c r="U813" s="71"/>
      <c r="V813" s="71"/>
      <c r="W813" s="113"/>
      <c r="X813" s="71"/>
      <c r="Y813" s="71"/>
      <c r="Z813" s="71"/>
    </row>
    <row r="814" spans="1:26" ht="14.25" customHeight="1" x14ac:dyDescent="0.25">
      <c r="A814" s="71"/>
      <c r="B814" s="71"/>
      <c r="C814" s="71"/>
      <c r="D814" s="71"/>
      <c r="E814" s="71"/>
      <c r="F814" s="71"/>
      <c r="G814" s="71"/>
      <c r="H814" s="71"/>
      <c r="I814" s="71"/>
      <c r="J814" s="71"/>
      <c r="K814" s="71"/>
      <c r="L814" s="71"/>
      <c r="M814" s="71"/>
      <c r="N814" s="71"/>
      <c r="O814" s="71"/>
      <c r="P814" s="71"/>
      <c r="Q814" s="71"/>
      <c r="R814" s="71"/>
      <c r="S814" s="71"/>
      <c r="T814" s="71"/>
      <c r="U814" s="71"/>
      <c r="V814" s="71"/>
      <c r="W814" s="113"/>
      <c r="X814" s="71"/>
      <c r="Y814" s="71"/>
      <c r="Z814" s="71"/>
    </row>
    <row r="815" spans="1:26" ht="14.25" customHeight="1" x14ac:dyDescent="0.25">
      <c r="A815" s="71"/>
      <c r="B815" s="71"/>
      <c r="C815" s="71"/>
      <c r="D815" s="71"/>
      <c r="E815" s="71"/>
      <c r="F815" s="71"/>
      <c r="G815" s="71"/>
      <c r="H815" s="71"/>
      <c r="I815" s="71"/>
      <c r="J815" s="71"/>
      <c r="K815" s="71"/>
      <c r="L815" s="71"/>
      <c r="M815" s="71"/>
      <c r="N815" s="71"/>
      <c r="O815" s="71"/>
      <c r="P815" s="71"/>
      <c r="Q815" s="71"/>
      <c r="R815" s="71"/>
      <c r="S815" s="71"/>
      <c r="T815" s="71"/>
      <c r="U815" s="71"/>
      <c r="V815" s="71"/>
      <c r="W815" s="113"/>
      <c r="X815" s="71"/>
      <c r="Y815" s="71"/>
      <c r="Z815" s="71"/>
    </row>
    <row r="816" spans="1:26" ht="14.25" customHeight="1" x14ac:dyDescent="0.25">
      <c r="A816" s="71"/>
      <c r="B816" s="71"/>
      <c r="C816" s="71"/>
      <c r="D816" s="71"/>
      <c r="E816" s="71"/>
      <c r="F816" s="71"/>
      <c r="G816" s="71"/>
      <c r="H816" s="71"/>
      <c r="I816" s="71"/>
      <c r="J816" s="71"/>
      <c r="K816" s="71"/>
      <c r="L816" s="71"/>
      <c r="M816" s="71"/>
      <c r="N816" s="71"/>
      <c r="O816" s="71"/>
      <c r="P816" s="71"/>
      <c r="Q816" s="71"/>
      <c r="R816" s="71"/>
      <c r="S816" s="71"/>
      <c r="T816" s="71"/>
      <c r="U816" s="71"/>
      <c r="V816" s="71"/>
      <c r="W816" s="113"/>
      <c r="X816" s="71"/>
      <c r="Y816" s="71"/>
      <c r="Z816" s="71"/>
    </row>
    <row r="817" spans="1:26" ht="14.25" customHeight="1" x14ac:dyDescent="0.25">
      <c r="A817" s="71"/>
      <c r="B817" s="71"/>
      <c r="C817" s="71"/>
      <c r="D817" s="71"/>
      <c r="E817" s="71"/>
      <c r="F817" s="71"/>
      <c r="G817" s="71"/>
      <c r="H817" s="71"/>
      <c r="I817" s="71"/>
      <c r="J817" s="71"/>
      <c r="K817" s="71"/>
      <c r="L817" s="71"/>
      <c r="M817" s="71"/>
      <c r="N817" s="71"/>
      <c r="O817" s="71"/>
      <c r="P817" s="71"/>
      <c r="Q817" s="71"/>
      <c r="R817" s="71"/>
      <c r="S817" s="71"/>
      <c r="T817" s="71"/>
      <c r="U817" s="71"/>
      <c r="V817" s="71"/>
      <c r="W817" s="113"/>
      <c r="X817" s="71"/>
      <c r="Y817" s="71"/>
      <c r="Z817" s="71"/>
    </row>
    <row r="818" spans="1:26" ht="14.25" customHeight="1" x14ac:dyDescent="0.25">
      <c r="A818" s="71"/>
      <c r="B818" s="71"/>
      <c r="C818" s="71"/>
      <c r="D818" s="71"/>
      <c r="E818" s="71"/>
      <c r="F818" s="71"/>
      <c r="G818" s="71"/>
      <c r="H818" s="71"/>
      <c r="I818" s="71"/>
      <c r="J818" s="71"/>
      <c r="K818" s="71"/>
      <c r="L818" s="71"/>
      <c r="M818" s="71"/>
      <c r="N818" s="71"/>
      <c r="O818" s="71"/>
      <c r="P818" s="71"/>
      <c r="Q818" s="71"/>
      <c r="R818" s="71"/>
      <c r="S818" s="71"/>
      <c r="T818" s="71"/>
      <c r="U818" s="71"/>
      <c r="V818" s="71"/>
      <c r="W818" s="113"/>
      <c r="X818" s="71"/>
      <c r="Y818" s="71"/>
      <c r="Z818" s="71"/>
    </row>
    <row r="819" spans="1:26" ht="14.25" customHeight="1" x14ac:dyDescent="0.25">
      <c r="A819" s="71"/>
      <c r="B819" s="71"/>
      <c r="C819" s="71"/>
      <c r="D819" s="71"/>
      <c r="E819" s="71"/>
      <c r="F819" s="71"/>
      <c r="G819" s="71"/>
      <c r="H819" s="71"/>
      <c r="I819" s="71"/>
      <c r="J819" s="71"/>
      <c r="K819" s="71"/>
      <c r="L819" s="71"/>
      <c r="M819" s="71"/>
      <c r="N819" s="71"/>
      <c r="O819" s="71"/>
      <c r="P819" s="71"/>
      <c r="Q819" s="71"/>
      <c r="R819" s="71"/>
      <c r="S819" s="71"/>
      <c r="T819" s="71"/>
      <c r="U819" s="71"/>
      <c r="V819" s="71"/>
      <c r="W819" s="113"/>
      <c r="X819" s="71"/>
      <c r="Y819" s="71"/>
      <c r="Z819" s="71"/>
    </row>
    <row r="820" spans="1:26" ht="14.25" customHeight="1" x14ac:dyDescent="0.25">
      <c r="A820" s="71"/>
      <c r="B820" s="71"/>
      <c r="C820" s="71"/>
      <c r="D820" s="71"/>
      <c r="E820" s="71"/>
      <c r="F820" s="71"/>
      <c r="G820" s="71"/>
      <c r="H820" s="71"/>
      <c r="I820" s="71"/>
      <c r="J820" s="71"/>
      <c r="K820" s="71"/>
      <c r="L820" s="71"/>
      <c r="M820" s="71"/>
      <c r="N820" s="71"/>
      <c r="O820" s="71"/>
      <c r="P820" s="71"/>
      <c r="Q820" s="71"/>
      <c r="R820" s="71"/>
      <c r="S820" s="71"/>
      <c r="T820" s="71"/>
      <c r="U820" s="71"/>
      <c r="V820" s="71"/>
      <c r="W820" s="113"/>
      <c r="X820" s="71"/>
      <c r="Y820" s="71"/>
      <c r="Z820" s="71"/>
    </row>
    <row r="821" spans="1:26" ht="14.25" customHeight="1" x14ac:dyDescent="0.25">
      <c r="A821" s="71"/>
      <c r="B821" s="71"/>
      <c r="C821" s="71"/>
      <c r="D821" s="71"/>
      <c r="E821" s="71"/>
      <c r="F821" s="71"/>
      <c r="G821" s="71"/>
      <c r="H821" s="71"/>
      <c r="I821" s="71"/>
      <c r="J821" s="71"/>
      <c r="K821" s="71"/>
      <c r="L821" s="71"/>
      <c r="M821" s="71"/>
      <c r="N821" s="71"/>
      <c r="O821" s="71"/>
      <c r="P821" s="71"/>
      <c r="Q821" s="71"/>
      <c r="R821" s="71"/>
      <c r="S821" s="71"/>
      <c r="T821" s="71"/>
      <c r="U821" s="71"/>
      <c r="V821" s="71"/>
      <c r="W821" s="113"/>
      <c r="X821" s="71"/>
      <c r="Y821" s="71"/>
      <c r="Z821" s="71"/>
    </row>
    <row r="822" spans="1:26" ht="14.25" customHeight="1" x14ac:dyDescent="0.25">
      <c r="A822" s="71"/>
      <c r="B822" s="71"/>
      <c r="C822" s="71"/>
      <c r="D822" s="71"/>
      <c r="E822" s="71"/>
      <c r="F822" s="71"/>
      <c r="G822" s="71"/>
      <c r="H822" s="71"/>
      <c r="I822" s="71"/>
      <c r="J822" s="71"/>
      <c r="K822" s="71"/>
      <c r="L822" s="71"/>
      <c r="M822" s="71"/>
      <c r="N822" s="71"/>
      <c r="O822" s="71"/>
      <c r="P822" s="71"/>
      <c r="Q822" s="71"/>
      <c r="R822" s="71"/>
      <c r="S822" s="71"/>
      <c r="T822" s="71"/>
      <c r="U822" s="71"/>
      <c r="V822" s="71"/>
      <c r="W822" s="113"/>
      <c r="X822" s="71"/>
      <c r="Y822" s="71"/>
      <c r="Z822" s="71"/>
    </row>
    <row r="823" spans="1:26" ht="14.25" customHeight="1" x14ac:dyDescent="0.25">
      <c r="A823" s="71"/>
      <c r="B823" s="71"/>
      <c r="C823" s="71"/>
      <c r="D823" s="71"/>
      <c r="E823" s="71"/>
      <c r="F823" s="71"/>
      <c r="G823" s="71"/>
      <c r="H823" s="71"/>
      <c r="I823" s="71"/>
      <c r="J823" s="71"/>
      <c r="K823" s="71"/>
      <c r="L823" s="71"/>
      <c r="M823" s="71"/>
      <c r="N823" s="71"/>
      <c r="O823" s="71"/>
      <c r="P823" s="71"/>
      <c r="Q823" s="71"/>
      <c r="R823" s="71"/>
      <c r="S823" s="71"/>
      <c r="T823" s="71"/>
      <c r="U823" s="71"/>
      <c r="V823" s="71"/>
      <c r="W823" s="113"/>
      <c r="X823" s="71"/>
      <c r="Y823" s="71"/>
      <c r="Z823" s="71"/>
    </row>
    <row r="824" spans="1:26" ht="14.25" customHeight="1" x14ac:dyDescent="0.25">
      <c r="A824" s="71"/>
      <c r="B824" s="71"/>
      <c r="C824" s="71"/>
      <c r="D824" s="71"/>
      <c r="E824" s="71"/>
      <c r="F824" s="71"/>
      <c r="G824" s="71"/>
      <c r="H824" s="71"/>
      <c r="I824" s="71"/>
      <c r="J824" s="71"/>
      <c r="K824" s="71"/>
      <c r="L824" s="71"/>
      <c r="M824" s="71"/>
      <c r="N824" s="71"/>
      <c r="O824" s="71"/>
      <c r="P824" s="71"/>
      <c r="Q824" s="71"/>
      <c r="R824" s="71"/>
      <c r="S824" s="71"/>
      <c r="T824" s="71"/>
      <c r="U824" s="71"/>
      <c r="V824" s="71"/>
      <c r="W824" s="113"/>
      <c r="X824" s="71"/>
      <c r="Y824" s="71"/>
      <c r="Z824" s="71"/>
    </row>
    <row r="825" spans="1:26" ht="14.25" customHeight="1" x14ac:dyDescent="0.25">
      <c r="A825" s="71"/>
      <c r="B825" s="71"/>
      <c r="C825" s="71"/>
      <c r="D825" s="71"/>
      <c r="E825" s="71"/>
      <c r="F825" s="71"/>
      <c r="G825" s="71"/>
      <c r="H825" s="71"/>
      <c r="I825" s="71"/>
      <c r="J825" s="71"/>
      <c r="K825" s="71"/>
      <c r="L825" s="71"/>
      <c r="M825" s="71"/>
      <c r="N825" s="71"/>
      <c r="O825" s="71"/>
      <c r="P825" s="71"/>
      <c r="Q825" s="71"/>
      <c r="R825" s="71"/>
      <c r="S825" s="71"/>
      <c r="T825" s="71"/>
      <c r="U825" s="71"/>
      <c r="V825" s="71"/>
      <c r="W825" s="113"/>
      <c r="X825" s="71"/>
      <c r="Y825" s="71"/>
      <c r="Z825" s="71"/>
    </row>
    <row r="826" spans="1:26" ht="14.25" customHeight="1" x14ac:dyDescent="0.25">
      <c r="A826" s="71"/>
      <c r="B826" s="71"/>
      <c r="C826" s="71"/>
      <c r="D826" s="71"/>
      <c r="E826" s="71"/>
      <c r="F826" s="71"/>
      <c r="G826" s="71"/>
      <c r="H826" s="71"/>
      <c r="I826" s="71"/>
      <c r="J826" s="71"/>
      <c r="K826" s="71"/>
      <c r="L826" s="71"/>
      <c r="M826" s="71"/>
      <c r="N826" s="71"/>
      <c r="O826" s="71"/>
      <c r="P826" s="71"/>
      <c r="Q826" s="71"/>
      <c r="R826" s="71"/>
      <c r="S826" s="71"/>
      <c r="T826" s="71"/>
      <c r="U826" s="71"/>
      <c r="V826" s="71"/>
      <c r="W826" s="113"/>
      <c r="X826" s="71"/>
      <c r="Y826" s="71"/>
      <c r="Z826" s="71"/>
    </row>
    <row r="827" spans="1:26" ht="14.25" customHeight="1" x14ac:dyDescent="0.25">
      <c r="A827" s="71"/>
      <c r="B827" s="71"/>
      <c r="C827" s="71"/>
      <c r="D827" s="71"/>
      <c r="E827" s="71"/>
      <c r="F827" s="71"/>
      <c r="G827" s="71"/>
      <c r="H827" s="71"/>
      <c r="I827" s="71"/>
      <c r="J827" s="71"/>
      <c r="K827" s="71"/>
      <c r="L827" s="71"/>
      <c r="M827" s="71"/>
      <c r="N827" s="71"/>
      <c r="O827" s="71"/>
      <c r="P827" s="71"/>
      <c r="Q827" s="71"/>
      <c r="R827" s="71"/>
      <c r="S827" s="71"/>
      <c r="T827" s="71"/>
      <c r="U827" s="71"/>
      <c r="V827" s="71"/>
      <c r="W827" s="113"/>
      <c r="X827" s="71"/>
      <c r="Y827" s="71"/>
      <c r="Z827" s="71"/>
    </row>
    <row r="828" spans="1:26" ht="14.25" customHeight="1" x14ac:dyDescent="0.25">
      <c r="A828" s="71"/>
      <c r="B828" s="71"/>
      <c r="C828" s="71"/>
      <c r="D828" s="71"/>
      <c r="E828" s="71"/>
      <c r="F828" s="71"/>
      <c r="G828" s="71"/>
      <c r="H828" s="71"/>
      <c r="I828" s="71"/>
      <c r="J828" s="71"/>
      <c r="K828" s="71"/>
      <c r="L828" s="71"/>
      <c r="M828" s="71"/>
      <c r="N828" s="71"/>
      <c r="O828" s="71"/>
      <c r="P828" s="71"/>
      <c r="Q828" s="71"/>
      <c r="R828" s="71"/>
      <c r="S828" s="71"/>
      <c r="T828" s="71"/>
      <c r="U828" s="71"/>
      <c r="V828" s="71"/>
      <c r="W828" s="113"/>
      <c r="X828" s="71"/>
      <c r="Y828" s="71"/>
      <c r="Z828" s="71"/>
    </row>
    <row r="829" spans="1:26" ht="14.25" customHeight="1" x14ac:dyDescent="0.25">
      <c r="A829" s="71"/>
      <c r="B829" s="71"/>
      <c r="C829" s="71"/>
      <c r="D829" s="71"/>
      <c r="E829" s="71"/>
      <c r="F829" s="71"/>
      <c r="G829" s="71"/>
      <c r="H829" s="71"/>
      <c r="I829" s="71"/>
      <c r="J829" s="71"/>
      <c r="K829" s="71"/>
      <c r="L829" s="71"/>
      <c r="M829" s="71"/>
      <c r="N829" s="71"/>
      <c r="O829" s="71"/>
      <c r="P829" s="71"/>
      <c r="Q829" s="71"/>
      <c r="R829" s="71"/>
      <c r="S829" s="71"/>
      <c r="T829" s="71"/>
      <c r="U829" s="71"/>
      <c r="V829" s="71"/>
      <c r="W829" s="113"/>
      <c r="X829" s="71"/>
      <c r="Y829" s="71"/>
      <c r="Z829" s="71"/>
    </row>
    <row r="830" spans="1:26" ht="14.25" customHeight="1" x14ac:dyDescent="0.25">
      <c r="A830" s="71"/>
      <c r="B830" s="71"/>
      <c r="C830" s="71"/>
      <c r="D830" s="71"/>
      <c r="E830" s="71"/>
      <c r="F830" s="71"/>
      <c r="G830" s="71"/>
      <c r="H830" s="71"/>
      <c r="I830" s="71"/>
      <c r="J830" s="71"/>
      <c r="K830" s="71"/>
      <c r="L830" s="71"/>
      <c r="M830" s="71"/>
      <c r="N830" s="71"/>
      <c r="O830" s="71"/>
      <c r="P830" s="71"/>
      <c r="Q830" s="71"/>
      <c r="R830" s="71"/>
      <c r="S830" s="71"/>
      <c r="T830" s="71"/>
      <c r="U830" s="71"/>
      <c r="V830" s="71"/>
      <c r="W830" s="113"/>
      <c r="X830" s="71"/>
      <c r="Y830" s="71"/>
      <c r="Z830" s="71"/>
    </row>
    <row r="831" spans="1:26" ht="14.25" customHeight="1" x14ac:dyDescent="0.25">
      <c r="A831" s="71"/>
      <c r="B831" s="71"/>
      <c r="C831" s="71"/>
      <c r="D831" s="71"/>
      <c r="E831" s="71"/>
      <c r="F831" s="71"/>
      <c r="G831" s="71"/>
      <c r="H831" s="71"/>
      <c r="I831" s="71"/>
      <c r="J831" s="71"/>
      <c r="K831" s="71"/>
      <c r="L831" s="71"/>
      <c r="M831" s="71"/>
      <c r="N831" s="71"/>
      <c r="O831" s="71"/>
      <c r="P831" s="71"/>
      <c r="Q831" s="71"/>
      <c r="R831" s="71"/>
      <c r="S831" s="71"/>
      <c r="T831" s="71"/>
      <c r="U831" s="71"/>
      <c r="V831" s="71"/>
      <c r="W831" s="113"/>
      <c r="X831" s="71"/>
      <c r="Y831" s="71"/>
      <c r="Z831" s="71"/>
    </row>
    <row r="832" spans="1:26" ht="14.25" customHeight="1" x14ac:dyDescent="0.25">
      <c r="A832" s="71"/>
      <c r="B832" s="71"/>
      <c r="C832" s="71"/>
      <c r="D832" s="71"/>
      <c r="E832" s="71"/>
      <c r="F832" s="71"/>
      <c r="G832" s="71"/>
      <c r="H832" s="71"/>
      <c r="I832" s="71"/>
      <c r="J832" s="71"/>
      <c r="K832" s="71"/>
      <c r="L832" s="71"/>
      <c r="M832" s="71"/>
      <c r="N832" s="71"/>
      <c r="O832" s="71"/>
      <c r="P832" s="71"/>
      <c r="Q832" s="71"/>
      <c r="R832" s="71"/>
      <c r="S832" s="71"/>
      <c r="T832" s="71"/>
      <c r="U832" s="71"/>
      <c r="V832" s="71"/>
      <c r="W832" s="113"/>
      <c r="X832" s="71"/>
      <c r="Y832" s="71"/>
      <c r="Z832" s="71"/>
    </row>
    <row r="833" spans="1:26" ht="14.25" customHeight="1" x14ac:dyDescent="0.25">
      <c r="A833" s="71"/>
      <c r="B833" s="71"/>
      <c r="C833" s="71"/>
      <c r="D833" s="71"/>
      <c r="E833" s="71"/>
      <c r="F833" s="71"/>
      <c r="G833" s="71"/>
      <c r="H833" s="71"/>
      <c r="I833" s="71"/>
      <c r="J833" s="71"/>
      <c r="K833" s="71"/>
      <c r="L833" s="71"/>
      <c r="M833" s="71"/>
      <c r="N833" s="71"/>
      <c r="O833" s="71"/>
      <c r="P833" s="71"/>
      <c r="Q833" s="71"/>
      <c r="R833" s="71"/>
      <c r="S833" s="71"/>
      <c r="T833" s="71"/>
      <c r="U833" s="71"/>
      <c r="V833" s="71"/>
      <c r="W833" s="113"/>
      <c r="X833" s="71"/>
      <c r="Y833" s="71"/>
      <c r="Z833" s="71"/>
    </row>
    <row r="834" spans="1:26" ht="14.25" customHeight="1" x14ac:dyDescent="0.25">
      <c r="A834" s="71"/>
      <c r="B834" s="71"/>
      <c r="C834" s="71"/>
      <c r="D834" s="71"/>
      <c r="E834" s="71"/>
      <c r="F834" s="71"/>
      <c r="G834" s="71"/>
      <c r="H834" s="71"/>
      <c r="I834" s="71"/>
      <c r="J834" s="71"/>
      <c r="K834" s="71"/>
      <c r="L834" s="71"/>
      <c r="M834" s="71"/>
      <c r="N834" s="71"/>
      <c r="O834" s="71"/>
      <c r="P834" s="71"/>
      <c r="Q834" s="71"/>
      <c r="R834" s="71"/>
      <c r="S834" s="71"/>
      <c r="T834" s="71"/>
      <c r="U834" s="71"/>
      <c r="V834" s="71"/>
      <c r="W834" s="113"/>
      <c r="X834" s="71"/>
      <c r="Y834" s="71"/>
      <c r="Z834" s="71"/>
    </row>
    <row r="835" spans="1:26" ht="14.25" customHeight="1" x14ac:dyDescent="0.25">
      <c r="A835" s="71"/>
      <c r="B835" s="71"/>
      <c r="C835" s="71"/>
      <c r="D835" s="71"/>
      <c r="E835" s="71"/>
      <c r="F835" s="71"/>
      <c r="G835" s="71"/>
      <c r="H835" s="71"/>
      <c r="I835" s="71"/>
      <c r="J835" s="71"/>
      <c r="K835" s="71"/>
      <c r="L835" s="71"/>
      <c r="M835" s="71"/>
      <c r="N835" s="71"/>
      <c r="O835" s="71"/>
      <c r="P835" s="71"/>
      <c r="Q835" s="71"/>
      <c r="R835" s="71"/>
      <c r="S835" s="71"/>
      <c r="T835" s="71"/>
      <c r="U835" s="71"/>
      <c r="V835" s="71"/>
      <c r="W835" s="113"/>
      <c r="X835" s="71"/>
      <c r="Y835" s="71"/>
      <c r="Z835" s="71"/>
    </row>
    <row r="836" spans="1:26" ht="14.25" customHeight="1" x14ac:dyDescent="0.25">
      <c r="A836" s="71"/>
      <c r="B836" s="71"/>
      <c r="C836" s="71"/>
      <c r="D836" s="71"/>
      <c r="E836" s="71"/>
      <c r="F836" s="71"/>
      <c r="G836" s="71"/>
      <c r="H836" s="71"/>
      <c r="I836" s="71"/>
      <c r="J836" s="71"/>
      <c r="K836" s="71"/>
      <c r="L836" s="71"/>
      <c r="M836" s="71"/>
      <c r="N836" s="71"/>
      <c r="O836" s="71"/>
      <c r="P836" s="71"/>
      <c r="Q836" s="71"/>
      <c r="R836" s="71"/>
      <c r="S836" s="71"/>
      <c r="T836" s="71"/>
      <c r="U836" s="71"/>
      <c r="V836" s="71"/>
      <c r="W836" s="113"/>
      <c r="X836" s="71"/>
      <c r="Y836" s="71"/>
      <c r="Z836" s="71"/>
    </row>
    <row r="837" spans="1:26" ht="14.25" customHeight="1" x14ac:dyDescent="0.25">
      <c r="A837" s="71"/>
      <c r="B837" s="71"/>
      <c r="C837" s="71"/>
      <c r="D837" s="71"/>
      <c r="E837" s="71"/>
      <c r="F837" s="71"/>
      <c r="G837" s="71"/>
      <c r="H837" s="71"/>
      <c r="I837" s="71"/>
      <c r="J837" s="71"/>
      <c r="K837" s="71"/>
      <c r="L837" s="71"/>
      <c r="M837" s="71"/>
      <c r="N837" s="71"/>
      <c r="O837" s="71"/>
      <c r="P837" s="71"/>
      <c r="Q837" s="71"/>
      <c r="R837" s="71"/>
      <c r="S837" s="71"/>
      <c r="T837" s="71"/>
      <c r="U837" s="71"/>
      <c r="V837" s="71"/>
      <c r="W837" s="113"/>
      <c r="X837" s="71"/>
      <c r="Y837" s="71"/>
      <c r="Z837" s="71"/>
    </row>
    <row r="838" spans="1:26" ht="14.25" customHeight="1" x14ac:dyDescent="0.25">
      <c r="A838" s="71"/>
      <c r="B838" s="71"/>
      <c r="C838" s="71"/>
      <c r="D838" s="71"/>
      <c r="E838" s="71"/>
      <c r="F838" s="71"/>
      <c r="G838" s="71"/>
      <c r="H838" s="71"/>
      <c r="I838" s="71"/>
      <c r="J838" s="71"/>
      <c r="K838" s="71"/>
      <c r="L838" s="71"/>
      <c r="M838" s="71"/>
      <c r="N838" s="71"/>
      <c r="O838" s="71"/>
      <c r="P838" s="71"/>
      <c r="Q838" s="71"/>
      <c r="R838" s="71"/>
      <c r="S838" s="71"/>
      <c r="T838" s="71"/>
      <c r="U838" s="71"/>
      <c r="V838" s="71"/>
      <c r="W838" s="113"/>
      <c r="X838" s="71"/>
      <c r="Y838" s="71"/>
      <c r="Z838" s="71"/>
    </row>
    <row r="839" spans="1:26" ht="14.25" customHeight="1" x14ac:dyDescent="0.25">
      <c r="A839" s="71"/>
      <c r="B839" s="71"/>
      <c r="C839" s="71"/>
      <c r="D839" s="71"/>
      <c r="E839" s="71"/>
      <c r="F839" s="71"/>
      <c r="G839" s="71"/>
      <c r="H839" s="71"/>
      <c r="I839" s="71"/>
      <c r="J839" s="71"/>
      <c r="K839" s="71"/>
      <c r="L839" s="71"/>
      <c r="M839" s="71"/>
      <c r="N839" s="71"/>
      <c r="O839" s="71"/>
      <c r="P839" s="71"/>
      <c r="Q839" s="71"/>
      <c r="R839" s="71"/>
      <c r="S839" s="71"/>
      <c r="T839" s="71"/>
      <c r="U839" s="71"/>
      <c r="V839" s="71"/>
      <c r="W839" s="113"/>
      <c r="X839" s="71"/>
      <c r="Y839" s="71"/>
      <c r="Z839" s="71"/>
    </row>
    <row r="840" spans="1:26" ht="14.25" customHeight="1" x14ac:dyDescent="0.25">
      <c r="A840" s="71"/>
      <c r="B840" s="71"/>
      <c r="C840" s="71"/>
      <c r="D840" s="71"/>
      <c r="E840" s="71"/>
      <c r="F840" s="71"/>
      <c r="G840" s="71"/>
      <c r="H840" s="71"/>
      <c r="I840" s="71"/>
      <c r="J840" s="71"/>
      <c r="K840" s="71"/>
      <c r="L840" s="71"/>
      <c r="M840" s="71"/>
      <c r="N840" s="71"/>
      <c r="O840" s="71"/>
      <c r="P840" s="71"/>
      <c r="Q840" s="71"/>
      <c r="R840" s="71"/>
      <c r="S840" s="71"/>
      <c r="T840" s="71"/>
      <c r="U840" s="71"/>
      <c r="V840" s="71"/>
      <c r="W840" s="113"/>
      <c r="X840" s="71"/>
      <c r="Y840" s="71"/>
      <c r="Z840" s="71"/>
    </row>
    <row r="841" spans="1:26" ht="14.25" customHeight="1" x14ac:dyDescent="0.25">
      <c r="A841" s="71"/>
      <c r="B841" s="71"/>
      <c r="C841" s="71"/>
      <c r="D841" s="71"/>
      <c r="E841" s="71"/>
      <c r="F841" s="71"/>
      <c r="G841" s="71"/>
      <c r="H841" s="71"/>
      <c r="I841" s="71"/>
      <c r="J841" s="71"/>
      <c r="K841" s="71"/>
      <c r="L841" s="71"/>
      <c r="M841" s="71"/>
      <c r="N841" s="71"/>
      <c r="O841" s="71"/>
      <c r="P841" s="71"/>
      <c r="Q841" s="71"/>
      <c r="R841" s="71"/>
      <c r="S841" s="71"/>
      <c r="T841" s="71"/>
      <c r="U841" s="71"/>
      <c r="V841" s="71"/>
      <c r="W841" s="113"/>
      <c r="X841" s="71"/>
      <c r="Y841" s="71"/>
      <c r="Z841" s="71"/>
    </row>
    <row r="842" spans="1:26" ht="14.25" customHeight="1" x14ac:dyDescent="0.25">
      <c r="A842" s="71"/>
      <c r="B842" s="71"/>
      <c r="C842" s="71"/>
      <c r="D842" s="71"/>
      <c r="E842" s="71"/>
      <c r="F842" s="71"/>
      <c r="G842" s="71"/>
      <c r="H842" s="71"/>
      <c r="I842" s="71"/>
      <c r="J842" s="71"/>
      <c r="K842" s="71"/>
      <c r="L842" s="71"/>
      <c r="M842" s="71"/>
      <c r="N842" s="71"/>
      <c r="O842" s="71"/>
      <c r="P842" s="71"/>
      <c r="Q842" s="71"/>
      <c r="R842" s="71"/>
      <c r="S842" s="71"/>
      <c r="T842" s="71"/>
      <c r="U842" s="71"/>
      <c r="V842" s="71"/>
      <c r="W842" s="113"/>
      <c r="X842" s="71"/>
      <c r="Y842" s="71"/>
      <c r="Z842" s="71"/>
    </row>
    <row r="843" spans="1:26" ht="14.25" customHeight="1" x14ac:dyDescent="0.25">
      <c r="A843" s="71"/>
      <c r="B843" s="71"/>
      <c r="C843" s="71"/>
      <c r="D843" s="71"/>
      <c r="E843" s="71"/>
      <c r="F843" s="71"/>
      <c r="G843" s="71"/>
      <c r="H843" s="71"/>
      <c r="I843" s="71"/>
      <c r="J843" s="71"/>
      <c r="K843" s="71"/>
      <c r="L843" s="71"/>
      <c r="M843" s="71"/>
      <c r="N843" s="71"/>
      <c r="O843" s="71"/>
      <c r="P843" s="71"/>
      <c r="Q843" s="71"/>
      <c r="R843" s="71"/>
      <c r="S843" s="71"/>
      <c r="T843" s="71"/>
      <c r="U843" s="71"/>
      <c r="V843" s="71"/>
      <c r="W843" s="113"/>
      <c r="X843" s="71"/>
      <c r="Y843" s="71"/>
      <c r="Z843" s="71"/>
    </row>
    <row r="844" spans="1:26" ht="14.25" customHeight="1" x14ac:dyDescent="0.25">
      <c r="A844" s="71"/>
      <c r="B844" s="71"/>
      <c r="C844" s="71"/>
      <c r="D844" s="71"/>
      <c r="E844" s="71"/>
      <c r="F844" s="71"/>
      <c r="G844" s="71"/>
      <c r="H844" s="71"/>
      <c r="I844" s="71"/>
      <c r="J844" s="71"/>
      <c r="K844" s="71"/>
      <c r="L844" s="71"/>
      <c r="M844" s="71"/>
      <c r="N844" s="71"/>
      <c r="O844" s="71"/>
      <c r="P844" s="71"/>
      <c r="Q844" s="71"/>
      <c r="R844" s="71"/>
      <c r="S844" s="71"/>
      <c r="T844" s="71"/>
      <c r="U844" s="71"/>
      <c r="V844" s="71"/>
      <c r="W844" s="113"/>
      <c r="X844" s="71"/>
      <c r="Y844" s="71"/>
      <c r="Z844" s="71"/>
    </row>
    <row r="845" spans="1:26" ht="14.25" customHeight="1" x14ac:dyDescent="0.25">
      <c r="A845" s="71"/>
      <c r="B845" s="71"/>
      <c r="C845" s="71"/>
      <c r="D845" s="71"/>
      <c r="E845" s="71"/>
      <c r="F845" s="71"/>
      <c r="G845" s="71"/>
      <c r="H845" s="71"/>
      <c r="I845" s="71"/>
      <c r="J845" s="71"/>
      <c r="K845" s="71"/>
      <c r="L845" s="71"/>
      <c r="M845" s="71"/>
      <c r="N845" s="71"/>
      <c r="O845" s="71"/>
      <c r="P845" s="71"/>
      <c r="Q845" s="71"/>
      <c r="R845" s="71"/>
      <c r="S845" s="71"/>
      <c r="T845" s="71"/>
      <c r="U845" s="71"/>
      <c r="V845" s="71"/>
      <c r="W845" s="113"/>
      <c r="X845" s="71"/>
      <c r="Y845" s="71"/>
      <c r="Z845" s="71"/>
    </row>
    <row r="846" spans="1:26" ht="14.25" customHeight="1" x14ac:dyDescent="0.25">
      <c r="A846" s="71"/>
      <c r="B846" s="71"/>
      <c r="C846" s="71"/>
      <c r="D846" s="71"/>
      <c r="E846" s="71"/>
      <c r="F846" s="71"/>
      <c r="G846" s="71"/>
      <c r="H846" s="71"/>
      <c r="I846" s="71"/>
      <c r="J846" s="71"/>
      <c r="K846" s="71"/>
      <c r="L846" s="71"/>
      <c r="M846" s="71"/>
      <c r="N846" s="71"/>
      <c r="O846" s="71"/>
      <c r="P846" s="71"/>
      <c r="Q846" s="71"/>
      <c r="R846" s="71"/>
      <c r="S846" s="71"/>
      <c r="T846" s="71"/>
      <c r="U846" s="71"/>
      <c r="V846" s="71"/>
      <c r="W846" s="113"/>
      <c r="X846" s="71"/>
      <c r="Y846" s="71"/>
      <c r="Z846" s="71"/>
    </row>
    <row r="847" spans="1:26" ht="14.25" customHeight="1" x14ac:dyDescent="0.25">
      <c r="A847" s="71"/>
      <c r="B847" s="71"/>
      <c r="C847" s="71"/>
      <c r="D847" s="71"/>
      <c r="E847" s="71"/>
      <c r="F847" s="71"/>
      <c r="G847" s="71"/>
      <c r="H847" s="71"/>
      <c r="I847" s="71"/>
      <c r="J847" s="71"/>
      <c r="K847" s="71"/>
      <c r="L847" s="71"/>
      <c r="M847" s="71"/>
      <c r="N847" s="71"/>
      <c r="O847" s="71"/>
      <c r="P847" s="71"/>
      <c r="Q847" s="71"/>
      <c r="R847" s="71"/>
      <c r="S847" s="71"/>
      <c r="T847" s="71"/>
      <c r="U847" s="71"/>
      <c r="V847" s="71"/>
      <c r="W847" s="113"/>
      <c r="X847" s="71"/>
      <c r="Y847" s="71"/>
      <c r="Z847" s="71"/>
    </row>
    <row r="848" spans="1:26" ht="14.25" customHeight="1" x14ac:dyDescent="0.25">
      <c r="A848" s="71"/>
      <c r="B848" s="71"/>
      <c r="C848" s="71"/>
      <c r="D848" s="71"/>
      <c r="E848" s="71"/>
      <c r="F848" s="71"/>
      <c r="G848" s="71"/>
      <c r="H848" s="71"/>
      <c r="I848" s="71"/>
      <c r="J848" s="71"/>
      <c r="K848" s="71"/>
      <c r="L848" s="71"/>
      <c r="M848" s="71"/>
      <c r="N848" s="71"/>
      <c r="O848" s="71"/>
      <c r="P848" s="71"/>
      <c r="Q848" s="71"/>
      <c r="R848" s="71"/>
      <c r="S848" s="71"/>
      <c r="T848" s="71"/>
      <c r="U848" s="71"/>
      <c r="V848" s="71"/>
      <c r="W848" s="113"/>
      <c r="X848" s="71"/>
      <c r="Y848" s="71"/>
      <c r="Z848" s="71"/>
    </row>
    <row r="849" spans="1:26" ht="14.25" customHeight="1" x14ac:dyDescent="0.25">
      <c r="A849" s="71"/>
      <c r="B849" s="71"/>
      <c r="C849" s="71"/>
      <c r="D849" s="71"/>
      <c r="E849" s="71"/>
      <c r="F849" s="71"/>
      <c r="G849" s="71"/>
      <c r="H849" s="71"/>
      <c r="I849" s="71"/>
      <c r="J849" s="71"/>
      <c r="K849" s="71"/>
      <c r="L849" s="71"/>
      <c r="M849" s="71"/>
      <c r="N849" s="71"/>
      <c r="O849" s="71"/>
      <c r="P849" s="71"/>
      <c r="Q849" s="71"/>
      <c r="R849" s="71"/>
      <c r="S849" s="71"/>
      <c r="T849" s="71"/>
      <c r="U849" s="71"/>
      <c r="V849" s="71"/>
      <c r="W849" s="113"/>
      <c r="X849" s="71"/>
      <c r="Y849" s="71"/>
      <c r="Z849" s="71"/>
    </row>
    <row r="850" spans="1:26" ht="14.25" customHeight="1" x14ac:dyDescent="0.25">
      <c r="A850" s="71"/>
      <c r="B850" s="71"/>
      <c r="C850" s="71"/>
      <c r="D850" s="71"/>
      <c r="E850" s="71"/>
      <c r="F850" s="71"/>
      <c r="G850" s="71"/>
      <c r="H850" s="71"/>
      <c r="I850" s="71"/>
      <c r="J850" s="71"/>
      <c r="K850" s="71"/>
      <c r="L850" s="71"/>
      <c r="M850" s="71"/>
      <c r="N850" s="71"/>
      <c r="O850" s="71"/>
      <c r="P850" s="71"/>
      <c r="Q850" s="71"/>
      <c r="R850" s="71"/>
      <c r="S850" s="71"/>
      <c r="T850" s="71"/>
      <c r="U850" s="71"/>
      <c r="V850" s="71"/>
      <c r="W850" s="113"/>
      <c r="X850" s="71"/>
      <c r="Y850" s="71"/>
      <c r="Z850" s="71"/>
    </row>
    <row r="851" spans="1:26" ht="14.25" customHeight="1" x14ac:dyDescent="0.25">
      <c r="A851" s="71"/>
      <c r="B851" s="71"/>
      <c r="C851" s="71"/>
      <c r="D851" s="71"/>
      <c r="E851" s="71"/>
      <c r="F851" s="71"/>
      <c r="G851" s="71"/>
      <c r="H851" s="71"/>
      <c r="I851" s="71"/>
      <c r="J851" s="71"/>
      <c r="K851" s="71"/>
      <c r="L851" s="71"/>
      <c r="M851" s="71"/>
      <c r="N851" s="71"/>
      <c r="O851" s="71"/>
      <c r="P851" s="71"/>
      <c r="Q851" s="71"/>
      <c r="R851" s="71"/>
      <c r="S851" s="71"/>
      <c r="T851" s="71"/>
      <c r="U851" s="71"/>
      <c r="V851" s="71"/>
      <c r="W851" s="113"/>
      <c r="X851" s="71"/>
      <c r="Y851" s="71"/>
      <c r="Z851" s="71"/>
    </row>
    <row r="852" spans="1:26" ht="14.25" customHeight="1" x14ac:dyDescent="0.25">
      <c r="A852" s="71"/>
      <c r="B852" s="71"/>
      <c r="C852" s="71"/>
      <c r="D852" s="71"/>
      <c r="E852" s="71"/>
      <c r="F852" s="71"/>
      <c r="G852" s="71"/>
      <c r="H852" s="71"/>
      <c r="I852" s="71"/>
      <c r="J852" s="71"/>
      <c r="K852" s="71"/>
      <c r="L852" s="71"/>
      <c r="M852" s="71"/>
      <c r="N852" s="71"/>
      <c r="O852" s="71"/>
      <c r="P852" s="71"/>
      <c r="Q852" s="71"/>
      <c r="R852" s="71"/>
      <c r="S852" s="71"/>
      <c r="T852" s="71"/>
      <c r="U852" s="71"/>
      <c r="V852" s="71"/>
      <c r="W852" s="113"/>
      <c r="X852" s="71"/>
      <c r="Y852" s="71"/>
      <c r="Z852" s="71"/>
    </row>
    <row r="853" spans="1:26" ht="14.25" customHeight="1" x14ac:dyDescent="0.25">
      <c r="A853" s="71"/>
      <c r="B853" s="71"/>
      <c r="C853" s="71"/>
      <c r="D853" s="71"/>
      <c r="E853" s="71"/>
      <c r="F853" s="71"/>
      <c r="G853" s="71"/>
      <c r="H853" s="71"/>
      <c r="I853" s="71"/>
      <c r="J853" s="71"/>
      <c r="K853" s="71"/>
      <c r="L853" s="71"/>
      <c r="M853" s="71"/>
      <c r="N853" s="71"/>
      <c r="O853" s="71"/>
      <c r="P853" s="71"/>
      <c r="Q853" s="71"/>
      <c r="R853" s="71"/>
      <c r="S853" s="71"/>
      <c r="T853" s="71"/>
      <c r="U853" s="71"/>
      <c r="V853" s="71"/>
      <c r="W853" s="113"/>
      <c r="X853" s="71"/>
      <c r="Y853" s="71"/>
      <c r="Z853" s="71"/>
    </row>
    <row r="854" spans="1:26" ht="14.25" customHeight="1" x14ac:dyDescent="0.25">
      <c r="A854" s="71"/>
      <c r="B854" s="71"/>
      <c r="C854" s="71"/>
      <c r="D854" s="71"/>
      <c r="E854" s="71"/>
      <c r="F854" s="71"/>
      <c r="G854" s="71"/>
      <c r="H854" s="71"/>
      <c r="I854" s="71"/>
      <c r="J854" s="71"/>
      <c r="K854" s="71"/>
      <c r="L854" s="71"/>
      <c r="M854" s="71"/>
      <c r="N854" s="71"/>
      <c r="O854" s="71"/>
      <c r="P854" s="71"/>
      <c r="Q854" s="71"/>
      <c r="R854" s="71"/>
      <c r="S854" s="71"/>
      <c r="T854" s="71"/>
      <c r="U854" s="71"/>
      <c r="V854" s="71"/>
      <c r="W854" s="113"/>
      <c r="X854" s="71"/>
      <c r="Y854" s="71"/>
      <c r="Z854" s="71"/>
    </row>
    <row r="855" spans="1:26" ht="14.25" customHeight="1" x14ac:dyDescent="0.25">
      <c r="A855" s="71"/>
      <c r="B855" s="71"/>
      <c r="C855" s="71"/>
      <c r="D855" s="71"/>
      <c r="E855" s="71"/>
      <c r="F855" s="71"/>
      <c r="G855" s="71"/>
      <c r="H855" s="71"/>
      <c r="I855" s="71"/>
      <c r="J855" s="71"/>
      <c r="K855" s="71"/>
      <c r="L855" s="71"/>
      <c r="M855" s="71"/>
      <c r="N855" s="71"/>
      <c r="O855" s="71"/>
      <c r="P855" s="71"/>
      <c r="Q855" s="71"/>
      <c r="R855" s="71"/>
      <c r="S855" s="71"/>
      <c r="T855" s="71"/>
      <c r="U855" s="71"/>
      <c r="V855" s="71"/>
      <c r="W855" s="113"/>
      <c r="X855" s="71"/>
      <c r="Y855" s="71"/>
      <c r="Z855" s="71"/>
    </row>
    <row r="856" spans="1:26" ht="14.25" customHeight="1" x14ac:dyDescent="0.25">
      <c r="A856" s="71"/>
      <c r="B856" s="71"/>
      <c r="C856" s="71"/>
      <c r="D856" s="71"/>
      <c r="E856" s="71"/>
      <c r="F856" s="71"/>
      <c r="G856" s="71"/>
      <c r="H856" s="71"/>
      <c r="I856" s="71"/>
      <c r="J856" s="71"/>
      <c r="K856" s="71"/>
      <c r="L856" s="71"/>
      <c r="M856" s="71"/>
      <c r="N856" s="71"/>
      <c r="O856" s="71"/>
      <c r="P856" s="71"/>
      <c r="Q856" s="71"/>
      <c r="R856" s="71"/>
      <c r="S856" s="71"/>
      <c r="T856" s="71"/>
      <c r="U856" s="71"/>
      <c r="V856" s="71"/>
      <c r="W856" s="113"/>
      <c r="X856" s="71"/>
      <c r="Y856" s="71"/>
      <c r="Z856" s="71"/>
    </row>
    <row r="857" spans="1:26" ht="14.25" customHeight="1" x14ac:dyDescent="0.25">
      <c r="A857" s="71"/>
      <c r="B857" s="71"/>
      <c r="C857" s="71"/>
      <c r="D857" s="71"/>
      <c r="E857" s="71"/>
      <c r="F857" s="71"/>
      <c r="G857" s="71"/>
      <c r="H857" s="71"/>
      <c r="I857" s="71"/>
      <c r="J857" s="71"/>
      <c r="K857" s="71"/>
      <c r="L857" s="71"/>
      <c r="M857" s="71"/>
      <c r="N857" s="71"/>
      <c r="O857" s="71"/>
      <c r="P857" s="71"/>
      <c r="Q857" s="71"/>
      <c r="R857" s="71"/>
      <c r="S857" s="71"/>
      <c r="T857" s="71"/>
      <c r="U857" s="71"/>
      <c r="V857" s="71"/>
      <c r="W857" s="113"/>
      <c r="X857" s="71"/>
      <c r="Y857" s="71"/>
      <c r="Z857" s="71"/>
    </row>
    <row r="858" spans="1:26" ht="14.25" customHeight="1" x14ac:dyDescent="0.25">
      <c r="A858" s="71"/>
      <c r="B858" s="71"/>
      <c r="C858" s="71"/>
      <c r="D858" s="71"/>
      <c r="E858" s="71"/>
      <c r="F858" s="71"/>
      <c r="G858" s="71"/>
      <c r="H858" s="71"/>
      <c r="I858" s="71"/>
      <c r="J858" s="71"/>
      <c r="K858" s="71"/>
      <c r="L858" s="71"/>
      <c r="M858" s="71"/>
      <c r="N858" s="71"/>
      <c r="O858" s="71"/>
      <c r="P858" s="71"/>
      <c r="Q858" s="71"/>
      <c r="R858" s="71"/>
      <c r="S858" s="71"/>
      <c r="T858" s="71"/>
      <c r="U858" s="71"/>
      <c r="V858" s="71"/>
      <c r="W858" s="113"/>
      <c r="X858" s="71"/>
      <c r="Y858" s="71"/>
      <c r="Z858" s="71"/>
    </row>
    <row r="859" spans="1:26" ht="14.25" customHeight="1" x14ac:dyDescent="0.25">
      <c r="A859" s="71"/>
      <c r="B859" s="71"/>
      <c r="C859" s="71"/>
      <c r="D859" s="71"/>
      <c r="E859" s="71"/>
      <c r="F859" s="71"/>
      <c r="G859" s="71"/>
      <c r="H859" s="71"/>
      <c r="I859" s="71"/>
      <c r="J859" s="71"/>
      <c r="K859" s="71"/>
      <c r="L859" s="71"/>
      <c r="M859" s="71"/>
      <c r="N859" s="71"/>
      <c r="O859" s="71"/>
      <c r="P859" s="71"/>
      <c r="Q859" s="71"/>
      <c r="R859" s="71"/>
      <c r="S859" s="71"/>
      <c r="T859" s="71"/>
      <c r="U859" s="71"/>
      <c r="V859" s="71"/>
      <c r="W859" s="113"/>
      <c r="X859" s="71"/>
      <c r="Y859" s="71"/>
      <c r="Z859" s="71"/>
    </row>
    <row r="860" spans="1:26" ht="14.25" customHeight="1" x14ac:dyDescent="0.25">
      <c r="A860" s="71"/>
      <c r="B860" s="71"/>
      <c r="C860" s="71"/>
      <c r="D860" s="71"/>
      <c r="E860" s="71"/>
      <c r="F860" s="71"/>
      <c r="G860" s="71"/>
      <c r="H860" s="71"/>
      <c r="I860" s="71"/>
      <c r="J860" s="71"/>
      <c r="K860" s="71"/>
      <c r="L860" s="71"/>
      <c r="M860" s="71"/>
      <c r="N860" s="71"/>
      <c r="O860" s="71"/>
      <c r="P860" s="71"/>
      <c r="Q860" s="71"/>
      <c r="R860" s="71"/>
      <c r="S860" s="71"/>
      <c r="T860" s="71"/>
      <c r="U860" s="71"/>
      <c r="V860" s="71"/>
      <c r="W860" s="113"/>
      <c r="X860" s="71"/>
      <c r="Y860" s="71"/>
      <c r="Z860" s="71"/>
    </row>
    <row r="861" spans="1:26" ht="14.25" customHeight="1" x14ac:dyDescent="0.25">
      <c r="A861" s="71"/>
      <c r="B861" s="71"/>
      <c r="C861" s="71"/>
      <c r="D861" s="71"/>
      <c r="E861" s="71"/>
      <c r="F861" s="71"/>
      <c r="G861" s="71"/>
      <c r="H861" s="71"/>
      <c r="I861" s="71"/>
      <c r="J861" s="71"/>
      <c r="K861" s="71"/>
      <c r="L861" s="71"/>
      <c r="M861" s="71"/>
      <c r="N861" s="71"/>
      <c r="O861" s="71"/>
      <c r="P861" s="71"/>
      <c r="Q861" s="71"/>
      <c r="R861" s="71"/>
      <c r="S861" s="71"/>
      <c r="T861" s="71"/>
      <c r="U861" s="71"/>
      <c r="V861" s="71"/>
      <c r="W861" s="113"/>
      <c r="X861" s="71"/>
      <c r="Y861" s="71"/>
      <c r="Z861" s="71"/>
    </row>
    <row r="862" spans="1:26" ht="14.25" customHeight="1" x14ac:dyDescent="0.25">
      <c r="A862" s="71"/>
      <c r="B862" s="71"/>
      <c r="C862" s="71"/>
      <c r="D862" s="71"/>
      <c r="E862" s="71"/>
      <c r="F862" s="71"/>
      <c r="G862" s="71"/>
      <c r="H862" s="71"/>
      <c r="I862" s="71"/>
      <c r="J862" s="71"/>
      <c r="K862" s="71"/>
      <c r="L862" s="71"/>
      <c r="M862" s="71"/>
      <c r="N862" s="71"/>
      <c r="O862" s="71"/>
      <c r="P862" s="71"/>
      <c r="Q862" s="71"/>
      <c r="R862" s="71"/>
      <c r="S862" s="71"/>
      <c r="T862" s="71"/>
      <c r="U862" s="71"/>
      <c r="V862" s="71"/>
      <c r="W862" s="113"/>
      <c r="X862" s="71"/>
      <c r="Y862" s="71"/>
      <c r="Z862" s="71"/>
    </row>
    <row r="863" spans="1:26" ht="14.25" customHeight="1" x14ac:dyDescent="0.25">
      <c r="A863" s="71"/>
      <c r="B863" s="71"/>
      <c r="C863" s="71"/>
      <c r="D863" s="71"/>
      <c r="E863" s="71"/>
      <c r="F863" s="71"/>
      <c r="G863" s="71"/>
      <c r="H863" s="71"/>
      <c r="I863" s="71"/>
      <c r="J863" s="71"/>
      <c r="K863" s="71"/>
      <c r="L863" s="71"/>
      <c r="M863" s="71"/>
      <c r="N863" s="71"/>
      <c r="O863" s="71"/>
      <c r="P863" s="71"/>
      <c r="Q863" s="71"/>
      <c r="R863" s="71"/>
      <c r="S863" s="71"/>
      <c r="T863" s="71"/>
      <c r="U863" s="71"/>
      <c r="V863" s="71"/>
      <c r="W863" s="113"/>
      <c r="X863" s="71"/>
      <c r="Y863" s="71"/>
      <c r="Z863" s="71"/>
    </row>
    <row r="864" spans="1:26" ht="14.25" customHeight="1" x14ac:dyDescent="0.25">
      <c r="A864" s="71"/>
      <c r="B864" s="71"/>
      <c r="C864" s="71"/>
      <c r="D864" s="71"/>
      <c r="E864" s="71"/>
      <c r="F864" s="71"/>
      <c r="G864" s="71"/>
      <c r="H864" s="71"/>
      <c r="I864" s="71"/>
      <c r="J864" s="71"/>
      <c r="K864" s="71"/>
      <c r="L864" s="71"/>
      <c r="M864" s="71"/>
      <c r="N864" s="71"/>
      <c r="O864" s="71"/>
      <c r="P864" s="71"/>
      <c r="Q864" s="71"/>
      <c r="R864" s="71"/>
      <c r="S864" s="71"/>
      <c r="T864" s="71"/>
      <c r="U864" s="71"/>
      <c r="V864" s="71"/>
      <c r="W864" s="113"/>
      <c r="X864" s="71"/>
      <c r="Y864" s="71"/>
      <c r="Z864" s="71"/>
    </row>
    <row r="865" spans="1:26" ht="14.25" customHeight="1" x14ac:dyDescent="0.25">
      <c r="A865" s="71"/>
      <c r="B865" s="71"/>
      <c r="C865" s="71"/>
      <c r="D865" s="71"/>
      <c r="E865" s="71"/>
      <c r="F865" s="71"/>
      <c r="G865" s="71"/>
      <c r="H865" s="71"/>
      <c r="I865" s="71"/>
      <c r="J865" s="71"/>
      <c r="K865" s="71"/>
      <c r="L865" s="71"/>
      <c r="M865" s="71"/>
      <c r="N865" s="71"/>
      <c r="O865" s="71"/>
      <c r="P865" s="71"/>
      <c r="Q865" s="71"/>
      <c r="R865" s="71"/>
      <c r="S865" s="71"/>
      <c r="T865" s="71"/>
      <c r="U865" s="71"/>
      <c r="V865" s="71"/>
      <c r="W865" s="113"/>
      <c r="X865" s="71"/>
      <c r="Y865" s="71"/>
      <c r="Z865" s="71"/>
    </row>
    <row r="866" spans="1:26" ht="14.25" customHeight="1" x14ac:dyDescent="0.25">
      <c r="A866" s="71"/>
      <c r="B866" s="71"/>
      <c r="C866" s="71"/>
      <c r="D866" s="71"/>
      <c r="E866" s="71"/>
      <c r="F866" s="71"/>
      <c r="G866" s="71"/>
      <c r="H866" s="71"/>
      <c r="I866" s="71"/>
      <c r="J866" s="71"/>
      <c r="K866" s="71"/>
      <c r="L866" s="71"/>
      <c r="M866" s="71"/>
      <c r="N866" s="71"/>
      <c r="O866" s="71"/>
      <c r="P866" s="71"/>
      <c r="Q866" s="71"/>
      <c r="R866" s="71"/>
      <c r="S866" s="71"/>
      <c r="T866" s="71"/>
      <c r="U866" s="71"/>
      <c r="V866" s="71"/>
      <c r="W866" s="113"/>
      <c r="X866" s="71"/>
      <c r="Y866" s="71"/>
      <c r="Z866" s="71"/>
    </row>
    <row r="867" spans="1:26" ht="14.25" customHeight="1" x14ac:dyDescent="0.25">
      <c r="A867" s="71"/>
      <c r="B867" s="71"/>
      <c r="C867" s="71"/>
      <c r="D867" s="71"/>
      <c r="E867" s="71"/>
      <c r="F867" s="71"/>
      <c r="G867" s="71"/>
      <c r="H867" s="71"/>
      <c r="I867" s="71"/>
      <c r="J867" s="71"/>
      <c r="K867" s="71"/>
      <c r="L867" s="71"/>
      <c r="M867" s="71"/>
      <c r="N867" s="71"/>
      <c r="O867" s="71"/>
      <c r="P867" s="71"/>
      <c r="Q867" s="71"/>
      <c r="R867" s="71"/>
      <c r="S867" s="71"/>
      <c r="T867" s="71"/>
      <c r="U867" s="71"/>
      <c r="V867" s="71"/>
      <c r="W867" s="113"/>
      <c r="X867" s="71"/>
      <c r="Y867" s="71"/>
      <c r="Z867" s="71"/>
    </row>
    <row r="868" spans="1:26" ht="14.25" customHeight="1" x14ac:dyDescent="0.25">
      <c r="A868" s="71"/>
      <c r="B868" s="71"/>
      <c r="C868" s="71"/>
      <c r="D868" s="71"/>
      <c r="E868" s="71"/>
      <c r="F868" s="71"/>
      <c r="G868" s="71"/>
      <c r="H868" s="71"/>
      <c r="I868" s="71"/>
      <c r="J868" s="71"/>
      <c r="K868" s="71"/>
      <c r="L868" s="71"/>
      <c r="M868" s="71"/>
      <c r="N868" s="71"/>
      <c r="O868" s="71"/>
      <c r="P868" s="71"/>
      <c r="Q868" s="71"/>
      <c r="R868" s="71"/>
      <c r="S868" s="71"/>
      <c r="T868" s="71"/>
      <c r="U868" s="71"/>
      <c r="V868" s="71"/>
      <c r="W868" s="113"/>
      <c r="X868" s="71"/>
      <c r="Y868" s="71"/>
      <c r="Z868" s="71"/>
    </row>
    <row r="869" spans="1:26" ht="14.25" customHeight="1" x14ac:dyDescent="0.25">
      <c r="A869" s="71"/>
      <c r="B869" s="71"/>
      <c r="C869" s="71"/>
      <c r="D869" s="71"/>
      <c r="E869" s="71"/>
      <c r="F869" s="71"/>
      <c r="G869" s="71"/>
      <c r="H869" s="71"/>
      <c r="I869" s="71"/>
      <c r="J869" s="71"/>
      <c r="K869" s="71"/>
      <c r="L869" s="71"/>
      <c r="M869" s="71"/>
      <c r="N869" s="71"/>
      <c r="O869" s="71"/>
      <c r="P869" s="71"/>
      <c r="Q869" s="71"/>
      <c r="R869" s="71"/>
      <c r="S869" s="71"/>
      <c r="T869" s="71"/>
      <c r="U869" s="71"/>
      <c r="V869" s="71"/>
      <c r="W869" s="113"/>
      <c r="X869" s="71"/>
      <c r="Y869" s="71"/>
      <c r="Z869" s="71"/>
    </row>
    <row r="870" spans="1:26" ht="14.25" customHeight="1" x14ac:dyDescent="0.25">
      <c r="A870" s="71"/>
      <c r="B870" s="71"/>
      <c r="C870" s="71"/>
      <c r="D870" s="71"/>
      <c r="E870" s="71"/>
      <c r="F870" s="71"/>
      <c r="G870" s="71"/>
      <c r="H870" s="71"/>
      <c r="I870" s="71"/>
      <c r="J870" s="71"/>
      <c r="K870" s="71"/>
      <c r="L870" s="71"/>
      <c r="M870" s="71"/>
      <c r="N870" s="71"/>
      <c r="O870" s="71"/>
      <c r="P870" s="71"/>
      <c r="Q870" s="71"/>
      <c r="R870" s="71"/>
      <c r="S870" s="71"/>
      <c r="T870" s="71"/>
      <c r="U870" s="71"/>
      <c r="V870" s="71"/>
      <c r="W870" s="113"/>
      <c r="X870" s="71"/>
      <c r="Y870" s="71"/>
      <c r="Z870" s="71"/>
    </row>
    <row r="871" spans="1:26" ht="14.25" customHeight="1" x14ac:dyDescent="0.25">
      <c r="A871" s="71"/>
      <c r="B871" s="71"/>
      <c r="C871" s="71"/>
      <c r="D871" s="71"/>
      <c r="E871" s="71"/>
      <c r="F871" s="71"/>
      <c r="G871" s="71"/>
      <c r="H871" s="71"/>
      <c r="I871" s="71"/>
      <c r="J871" s="71"/>
      <c r="K871" s="71"/>
      <c r="L871" s="71"/>
      <c r="M871" s="71"/>
      <c r="N871" s="71"/>
      <c r="O871" s="71"/>
      <c r="P871" s="71"/>
      <c r="Q871" s="71"/>
      <c r="R871" s="71"/>
      <c r="S871" s="71"/>
      <c r="T871" s="71"/>
      <c r="U871" s="71"/>
      <c r="V871" s="71"/>
      <c r="W871" s="113"/>
      <c r="X871" s="71"/>
      <c r="Y871" s="71"/>
      <c r="Z871" s="71"/>
    </row>
    <row r="872" spans="1:26" ht="14.25" customHeight="1" x14ac:dyDescent="0.25">
      <c r="A872" s="71"/>
      <c r="B872" s="71"/>
      <c r="C872" s="71"/>
      <c r="D872" s="71"/>
      <c r="E872" s="71"/>
      <c r="F872" s="71"/>
      <c r="G872" s="71"/>
      <c r="H872" s="71"/>
      <c r="I872" s="71"/>
      <c r="J872" s="71"/>
      <c r="K872" s="71"/>
      <c r="L872" s="71"/>
      <c r="M872" s="71"/>
      <c r="N872" s="71"/>
      <c r="O872" s="71"/>
      <c r="P872" s="71"/>
      <c r="Q872" s="71"/>
      <c r="R872" s="71"/>
      <c r="S872" s="71"/>
      <c r="T872" s="71"/>
      <c r="U872" s="71"/>
      <c r="V872" s="71"/>
      <c r="W872" s="113"/>
      <c r="X872" s="71"/>
      <c r="Y872" s="71"/>
      <c r="Z872" s="71"/>
    </row>
    <row r="873" spans="1:26" ht="14.25" customHeight="1" x14ac:dyDescent="0.25">
      <c r="A873" s="71"/>
      <c r="B873" s="71"/>
      <c r="C873" s="71"/>
      <c r="D873" s="71"/>
      <c r="E873" s="71"/>
      <c r="F873" s="71"/>
      <c r="G873" s="71"/>
      <c r="H873" s="71"/>
      <c r="I873" s="71"/>
      <c r="J873" s="71"/>
      <c r="K873" s="71"/>
      <c r="L873" s="71"/>
      <c r="M873" s="71"/>
      <c r="N873" s="71"/>
      <c r="O873" s="71"/>
      <c r="P873" s="71"/>
      <c r="Q873" s="71"/>
      <c r="R873" s="71"/>
      <c r="S873" s="71"/>
      <c r="T873" s="71"/>
      <c r="U873" s="71"/>
      <c r="V873" s="71"/>
      <c r="W873" s="113"/>
      <c r="X873" s="71"/>
      <c r="Y873" s="71"/>
      <c r="Z873" s="71"/>
    </row>
    <row r="874" spans="1:26" ht="14.25" customHeight="1" x14ac:dyDescent="0.25">
      <c r="A874" s="71"/>
      <c r="B874" s="71"/>
      <c r="C874" s="71"/>
      <c r="D874" s="71"/>
      <c r="E874" s="71"/>
      <c r="F874" s="71"/>
      <c r="G874" s="71"/>
      <c r="H874" s="71"/>
      <c r="I874" s="71"/>
      <c r="J874" s="71"/>
      <c r="K874" s="71"/>
      <c r="L874" s="71"/>
      <c r="M874" s="71"/>
      <c r="N874" s="71"/>
      <c r="O874" s="71"/>
      <c r="P874" s="71"/>
      <c r="Q874" s="71"/>
      <c r="R874" s="71"/>
      <c r="S874" s="71"/>
      <c r="T874" s="71"/>
      <c r="U874" s="71"/>
      <c r="V874" s="71"/>
      <c r="W874" s="113"/>
      <c r="X874" s="71"/>
      <c r="Y874" s="71"/>
      <c r="Z874" s="71"/>
    </row>
    <row r="875" spans="1:26" ht="14.25" customHeight="1" x14ac:dyDescent="0.25">
      <c r="A875" s="71"/>
      <c r="B875" s="71"/>
      <c r="C875" s="71"/>
      <c r="D875" s="71"/>
      <c r="E875" s="71"/>
      <c r="F875" s="71"/>
      <c r="G875" s="71"/>
      <c r="H875" s="71"/>
      <c r="I875" s="71"/>
      <c r="J875" s="71"/>
      <c r="K875" s="71"/>
      <c r="L875" s="71"/>
      <c r="M875" s="71"/>
      <c r="N875" s="71"/>
      <c r="O875" s="71"/>
      <c r="P875" s="71"/>
      <c r="Q875" s="71"/>
      <c r="R875" s="71"/>
      <c r="S875" s="71"/>
      <c r="T875" s="71"/>
      <c r="U875" s="71"/>
      <c r="V875" s="71"/>
      <c r="W875" s="113"/>
      <c r="X875" s="71"/>
      <c r="Y875" s="71"/>
      <c r="Z875" s="71"/>
    </row>
    <row r="876" spans="1:26" ht="14.25" customHeight="1" x14ac:dyDescent="0.25">
      <c r="A876" s="71"/>
      <c r="B876" s="71"/>
      <c r="C876" s="71"/>
      <c r="D876" s="71"/>
      <c r="E876" s="71"/>
      <c r="F876" s="71"/>
      <c r="G876" s="71"/>
      <c r="H876" s="71"/>
      <c r="I876" s="71"/>
      <c r="J876" s="71"/>
      <c r="K876" s="71"/>
      <c r="L876" s="71"/>
      <c r="M876" s="71"/>
      <c r="N876" s="71"/>
      <c r="O876" s="71"/>
      <c r="P876" s="71"/>
      <c r="Q876" s="71"/>
      <c r="R876" s="71"/>
      <c r="S876" s="71"/>
      <c r="T876" s="71"/>
      <c r="U876" s="71"/>
      <c r="V876" s="71"/>
      <c r="W876" s="113"/>
      <c r="X876" s="71"/>
      <c r="Y876" s="71"/>
      <c r="Z876" s="71"/>
    </row>
    <row r="877" spans="1:26" ht="14.25" customHeight="1" x14ac:dyDescent="0.25">
      <c r="A877" s="71"/>
      <c r="B877" s="71"/>
      <c r="C877" s="71"/>
      <c r="D877" s="71"/>
      <c r="E877" s="71"/>
      <c r="F877" s="71"/>
      <c r="G877" s="71"/>
      <c r="H877" s="71"/>
      <c r="I877" s="71"/>
      <c r="J877" s="71"/>
      <c r="K877" s="71"/>
      <c r="L877" s="71"/>
      <c r="M877" s="71"/>
      <c r="N877" s="71"/>
      <c r="O877" s="71"/>
      <c r="P877" s="71"/>
      <c r="Q877" s="71"/>
      <c r="R877" s="71"/>
      <c r="S877" s="71"/>
      <c r="T877" s="71"/>
      <c r="U877" s="71"/>
      <c r="V877" s="71"/>
      <c r="W877" s="113"/>
      <c r="X877" s="71"/>
      <c r="Y877" s="71"/>
      <c r="Z877" s="71"/>
    </row>
    <row r="878" spans="1:26" ht="14.25" customHeight="1" x14ac:dyDescent="0.25">
      <c r="A878" s="71"/>
      <c r="B878" s="71"/>
      <c r="C878" s="71"/>
      <c r="D878" s="71"/>
      <c r="E878" s="71"/>
      <c r="F878" s="71"/>
      <c r="G878" s="71"/>
      <c r="H878" s="71"/>
      <c r="I878" s="71"/>
      <c r="J878" s="71"/>
      <c r="K878" s="71"/>
      <c r="L878" s="71"/>
      <c r="M878" s="71"/>
      <c r="N878" s="71"/>
      <c r="O878" s="71"/>
      <c r="P878" s="71"/>
      <c r="Q878" s="71"/>
      <c r="R878" s="71"/>
      <c r="S878" s="71"/>
      <c r="T878" s="71"/>
      <c r="U878" s="71"/>
      <c r="V878" s="71"/>
      <c r="W878" s="113"/>
      <c r="X878" s="71"/>
      <c r="Y878" s="71"/>
      <c r="Z878" s="71"/>
    </row>
    <row r="879" spans="1:26" ht="14.25" customHeight="1" x14ac:dyDescent="0.25">
      <c r="A879" s="71"/>
      <c r="B879" s="71"/>
      <c r="C879" s="71"/>
      <c r="D879" s="71"/>
      <c r="E879" s="71"/>
      <c r="F879" s="71"/>
      <c r="G879" s="71"/>
      <c r="H879" s="71"/>
      <c r="I879" s="71"/>
      <c r="J879" s="71"/>
      <c r="K879" s="71"/>
      <c r="L879" s="71"/>
      <c r="M879" s="71"/>
      <c r="N879" s="71"/>
      <c r="O879" s="71"/>
      <c r="P879" s="71"/>
      <c r="Q879" s="71"/>
      <c r="R879" s="71"/>
      <c r="S879" s="71"/>
      <c r="T879" s="71"/>
      <c r="U879" s="71"/>
      <c r="V879" s="71"/>
      <c r="W879" s="113"/>
      <c r="X879" s="71"/>
      <c r="Y879" s="71"/>
      <c r="Z879" s="71"/>
    </row>
    <row r="880" spans="1:26" ht="14.25" customHeight="1" x14ac:dyDescent="0.25">
      <c r="A880" s="71"/>
      <c r="B880" s="71"/>
      <c r="C880" s="71"/>
      <c r="D880" s="71"/>
      <c r="E880" s="71"/>
      <c r="F880" s="71"/>
      <c r="G880" s="71"/>
      <c r="H880" s="71"/>
      <c r="I880" s="71"/>
      <c r="J880" s="71"/>
      <c r="K880" s="71"/>
      <c r="L880" s="71"/>
      <c r="M880" s="71"/>
      <c r="N880" s="71"/>
      <c r="O880" s="71"/>
      <c r="P880" s="71"/>
      <c r="Q880" s="71"/>
      <c r="R880" s="71"/>
      <c r="S880" s="71"/>
      <c r="T880" s="71"/>
      <c r="U880" s="71"/>
      <c r="V880" s="71"/>
      <c r="W880" s="113"/>
      <c r="X880" s="71"/>
      <c r="Y880" s="71"/>
      <c r="Z880" s="71"/>
    </row>
    <row r="881" spans="1:26" ht="14.25" customHeight="1" x14ac:dyDescent="0.25">
      <c r="A881" s="71"/>
      <c r="B881" s="71"/>
      <c r="C881" s="71"/>
      <c r="D881" s="71"/>
      <c r="E881" s="71"/>
      <c r="F881" s="71"/>
      <c r="G881" s="71"/>
      <c r="H881" s="71"/>
      <c r="I881" s="71"/>
      <c r="J881" s="71"/>
      <c r="K881" s="71"/>
      <c r="L881" s="71"/>
      <c r="M881" s="71"/>
      <c r="N881" s="71"/>
      <c r="O881" s="71"/>
      <c r="P881" s="71"/>
      <c r="Q881" s="71"/>
      <c r="R881" s="71"/>
      <c r="S881" s="71"/>
      <c r="T881" s="71"/>
      <c r="U881" s="71"/>
      <c r="V881" s="71"/>
      <c r="W881" s="113"/>
      <c r="X881" s="71"/>
      <c r="Y881" s="71"/>
      <c r="Z881" s="71"/>
    </row>
    <row r="882" spans="1:26" ht="14.25" customHeight="1" x14ac:dyDescent="0.25">
      <c r="A882" s="71"/>
      <c r="B882" s="71"/>
      <c r="C882" s="71"/>
      <c r="D882" s="71"/>
      <c r="E882" s="71"/>
      <c r="F882" s="71"/>
      <c r="G882" s="71"/>
      <c r="H882" s="71"/>
      <c r="I882" s="71"/>
      <c r="J882" s="71"/>
      <c r="K882" s="71"/>
      <c r="L882" s="71"/>
      <c r="M882" s="71"/>
      <c r="N882" s="71"/>
      <c r="O882" s="71"/>
      <c r="P882" s="71"/>
      <c r="Q882" s="71"/>
      <c r="R882" s="71"/>
      <c r="S882" s="71"/>
      <c r="T882" s="71"/>
      <c r="U882" s="71"/>
      <c r="V882" s="71"/>
      <c r="W882" s="113"/>
      <c r="X882" s="71"/>
      <c r="Y882" s="71"/>
      <c r="Z882" s="71"/>
    </row>
    <row r="883" spans="1:26" ht="14.25" customHeight="1" x14ac:dyDescent="0.25">
      <c r="A883" s="71"/>
      <c r="B883" s="71"/>
      <c r="C883" s="71"/>
      <c r="D883" s="71"/>
      <c r="E883" s="71"/>
      <c r="F883" s="71"/>
      <c r="G883" s="71"/>
      <c r="H883" s="71"/>
      <c r="I883" s="71"/>
      <c r="J883" s="71"/>
      <c r="K883" s="71"/>
      <c r="L883" s="71"/>
      <c r="M883" s="71"/>
      <c r="N883" s="71"/>
      <c r="O883" s="71"/>
      <c r="P883" s="71"/>
      <c r="Q883" s="71"/>
      <c r="R883" s="71"/>
      <c r="S883" s="71"/>
      <c r="T883" s="71"/>
      <c r="U883" s="71"/>
      <c r="V883" s="71"/>
      <c r="W883" s="113"/>
      <c r="X883" s="71"/>
      <c r="Y883" s="71"/>
      <c r="Z883" s="71"/>
    </row>
    <row r="884" spans="1:26" ht="14.25" customHeight="1" x14ac:dyDescent="0.25">
      <c r="A884" s="71"/>
      <c r="B884" s="71"/>
      <c r="C884" s="71"/>
      <c r="D884" s="71"/>
      <c r="E884" s="71"/>
      <c r="F884" s="71"/>
      <c r="G884" s="71"/>
      <c r="H884" s="71"/>
      <c r="I884" s="71"/>
      <c r="J884" s="71"/>
      <c r="K884" s="71"/>
      <c r="L884" s="71"/>
      <c r="M884" s="71"/>
      <c r="N884" s="71"/>
      <c r="O884" s="71"/>
      <c r="P884" s="71"/>
      <c r="Q884" s="71"/>
      <c r="R884" s="71"/>
      <c r="S884" s="71"/>
      <c r="T884" s="71"/>
      <c r="U884" s="71"/>
      <c r="V884" s="71"/>
      <c r="W884" s="113"/>
      <c r="X884" s="71"/>
      <c r="Y884" s="71"/>
      <c r="Z884" s="71"/>
    </row>
    <row r="885" spans="1:26" ht="14.25" customHeight="1" x14ac:dyDescent="0.25">
      <c r="A885" s="71"/>
      <c r="B885" s="71"/>
      <c r="C885" s="71"/>
      <c r="D885" s="71"/>
      <c r="E885" s="71"/>
      <c r="F885" s="71"/>
      <c r="G885" s="71"/>
      <c r="H885" s="71"/>
      <c r="I885" s="71"/>
      <c r="J885" s="71"/>
      <c r="K885" s="71"/>
      <c r="L885" s="71"/>
      <c r="M885" s="71"/>
      <c r="N885" s="71"/>
      <c r="O885" s="71"/>
      <c r="P885" s="71"/>
      <c r="Q885" s="71"/>
      <c r="R885" s="71"/>
      <c r="S885" s="71"/>
      <c r="T885" s="71"/>
      <c r="U885" s="71"/>
      <c r="V885" s="71"/>
      <c r="W885" s="113"/>
      <c r="X885" s="71"/>
      <c r="Y885" s="71"/>
      <c r="Z885" s="71"/>
    </row>
    <row r="886" spans="1:26" ht="14.25" customHeight="1" x14ac:dyDescent="0.25">
      <c r="A886" s="71"/>
      <c r="B886" s="71"/>
      <c r="C886" s="71"/>
      <c r="D886" s="71"/>
      <c r="E886" s="71"/>
      <c r="F886" s="71"/>
      <c r="G886" s="71"/>
      <c r="H886" s="71"/>
      <c r="I886" s="71"/>
      <c r="J886" s="71"/>
      <c r="K886" s="71"/>
      <c r="L886" s="71"/>
      <c r="M886" s="71"/>
      <c r="N886" s="71"/>
      <c r="O886" s="71"/>
      <c r="P886" s="71"/>
      <c r="Q886" s="71"/>
      <c r="R886" s="71"/>
      <c r="S886" s="71"/>
      <c r="T886" s="71"/>
      <c r="U886" s="71"/>
      <c r="V886" s="71"/>
      <c r="W886" s="113"/>
      <c r="X886" s="71"/>
      <c r="Y886" s="71"/>
      <c r="Z886" s="71"/>
    </row>
    <row r="887" spans="1:26" ht="14.25" customHeight="1" x14ac:dyDescent="0.25">
      <c r="A887" s="71"/>
      <c r="B887" s="71"/>
      <c r="C887" s="71"/>
      <c r="D887" s="71"/>
      <c r="E887" s="71"/>
      <c r="F887" s="71"/>
      <c r="G887" s="71"/>
      <c r="H887" s="71"/>
      <c r="I887" s="71"/>
      <c r="J887" s="71"/>
      <c r="K887" s="71"/>
      <c r="L887" s="71"/>
      <c r="M887" s="71"/>
      <c r="N887" s="71"/>
      <c r="O887" s="71"/>
      <c r="P887" s="71"/>
      <c r="Q887" s="71"/>
      <c r="R887" s="71"/>
      <c r="S887" s="71"/>
      <c r="T887" s="71"/>
      <c r="U887" s="71"/>
      <c r="V887" s="71"/>
      <c r="W887" s="113"/>
      <c r="X887" s="71"/>
      <c r="Y887" s="71"/>
      <c r="Z887" s="71"/>
    </row>
    <row r="888" spans="1:26" ht="14.25" customHeight="1" x14ac:dyDescent="0.25">
      <c r="A888" s="71"/>
      <c r="B888" s="71"/>
      <c r="C888" s="71"/>
      <c r="D888" s="71"/>
      <c r="E888" s="71"/>
      <c r="F888" s="71"/>
      <c r="G888" s="71"/>
      <c r="H888" s="71"/>
      <c r="I888" s="71"/>
      <c r="J888" s="71"/>
      <c r="K888" s="71"/>
      <c r="L888" s="71"/>
      <c r="M888" s="71"/>
      <c r="N888" s="71"/>
      <c r="O888" s="71"/>
      <c r="P888" s="71"/>
      <c r="Q888" s="71"/>
      <c r="R888" s="71"/>
      <c r="S888" s="71"/>
      <c r="T888" s="71"/>
      <c r="U888" s="71"/>
      <c r="V888" s="71"/>
      <c r="W888" s="113"/>
      <c r="X888" s="71"/>
      <c r="Y888" s="71"/>
      <c r="Z888" s="71"/>
    </row>
    <row r="889" spans="1:26" ht="14.25" customHeight="1" x14ac:dyDescent="0.25">
      <c r="A889" s="71"/>
      <c r="B889" s="71"/>
      <c r="C889" s="71"/>
      <c r="D889" s="71"/>
      <c r="E889" s="71"/>
      <c r="F889" s="71"/>
      <c r="G889" s="71"/>
      <c r="H889" s="71"/>
      <c r="I889" s="71"/>
      <c r="J889" s="71"/>
      <c r="K889" s="71"/>
      <c r="L889" s="71"/>
      <c r="M889" s="71"/>
      <c r="N889" s="71"/>
      <c r="O889" s="71"/>
      <c r="P889" s="71"/>
      <c r="Q889" s="71"/>
      <c r="R889" s="71"/>
      <c r="S889" s="71"/>
      <c r="T889" s="71"/>
      <c r="U889" s="71"/>
      <c r="V889" s="71"/>
      <c r="W889" s="113"/>
      <c r="X889" s="71"/>
      <c r="Y889" s="71"/>
      <c r="Z889" s="71"/>
    </row>
    <row r="890" spans="1:26" ht="14.25" customHeight="1" x14ac:dyDescent="0.25">
      <c r="A890" s="71"/>
      <c r="B890" s="71"/>
      <c r="C890" s="71"/>
      <c r="D890" s="71"/>
      <c r="E890" s="71"/>
      <c r="F890" s="71"/>
      <c r="G890" s="71"/>
      <c r="H890" s="71"/>
      <c r="I890" s="71"/>
      <c r="J890" s="71"/>
      <c r="K890" s="71"/>
      <c r="L890" s="71"/>
      <c r="M890" s="71"/>
      <c r="N890" s="71"/>
      <c r="O890" s="71"/>
      <c r="P890" s="71"/>
      <c r="Q890" s="71"/>
      <c r="R890" s="71"/>
      <c r="S890" s="71"/>
      <c r="T890" s="71"/>
      <c r="U890" s="71"/>
      <c r="V890" s="71"/>
      <c r="W890" s="113"/>
      <c r="X890" s="71"/>
      <c r="Y890" s="71"/>
      <c r="Z890" s="71"/>
    </row>
    <row r="891" spans="1:26" ht="14.25" customHeight="1" x14ac:dyDescent="0.25">
      <c r="A891" s="71"/>
      <c r="B891" s="71"/>
      <c r="C891" s="71"/>
      <c r="D891" s="71"/>
      <c r="E891" s="71"/>
      <c r="F891" s="71"/>
      <c r="G891" s="71"/>
      <c r="H891" s="71"/>
      <c r="I891" s="71"/>
      <c r="J891" s="71"/>
      <c r="K891" s="71"/>
      <c r="L891" s="71"/>
      <c r="M891" s="71"/>
      <c r="N891" s="71"/>
      <c r="O891" s="71"/>
      <c r="P891" s="71"/>
      <c r="Q891" s="71"/>
      <c r="R891" s="71"/>
      <c r="S891" s="71"/>
      <c r="T891" s="71"/>
      <c r="U891" s="71"/>
      <c r="V891" s="71"/>
      <c r="W891" s="113"/>
      <c r="X891" s="71"/>
      <c r="Y891" s="71"/>
      <c r="Z891" s="71"/>
    </row>
    <row r="892" spans="1:26" ht="14.25" customHeight="1" x14ac:dyDescent="0.25">
      <c r="A892" s="71"/>
      <c r="B892" s="71"/>
      <c r="C892" s="71"/>
      <c r="D892" s="71"/>
      <c r="E892" s="71"/>
      <c r="F892" s="71"/>
      <c r="G892" s="71"/>
      <c r="H892" s="71"/>
      <c r="I892" s="71"/>
      <c r="J892" s="71"/>
      <c r="K892" s="71"/>
      <c r="L892" s="71"/>
      <c r="M892" s="71"/>
      <c r="N892" s="71"/>
      <c r="O892" s="71"/>
      <c r="P892" s="71"/>
      <c r="Q892" s="71"/>
      <c r="R892" s="71"/>
      <c r="S892" s="71"/>
      <c r="T892" s="71"/>
      <c r="U892" s="71"/>
      <c r="V892" s="71"/>
      <c r="W892" s="113"/>
      <c r="X892" s="71"/>
      <c r="Y892" s="71"/>
      <c r="Z892" s="71"/>
    </row>
    <row r="893" spans="1:26" ht="14.25" customHeight="1" x14ac:dyDescent="0.25">
      <c r="A893" s="71"/>
      <c r="B893" s="71"/>
      <c r="C893" s="71"/>
      <c r="D893" s="71"/>
      <c r="E893" s="71"/>
      <c r="F893" s="71"/>
      <c r="G893" s="71"/>
      <c r="H893" s="71"/>
      <c r="I893" s="71"/>
      <c r="J893" s="71"/>
      <c r="K893" s="71"/>
      <c r="L893" s="71"/>
      <c r="M893" s="71"/>
      <c r="N893" s="71"/>
      <c r="O893" s="71"/>
      <c r="P893" s="71"/>
      <c r="Q893" s="71"/>
      <c r="R893" s="71"/>
      <c r="S893" s="71"/>
      <c r="T893" s="71"/>
      <c r="U893" s="71"/>
      <c r="V893" s="71"/>
      <c r="W893" s="113"/>
      <c r="X893" s="71"/>
      <c r="Y893" s="71"/>
      <c r="Z893" s="71"/>
    </row>
    <row r="894" spans="1:26" ht="14.25" customHeight="1" x14ac:dyDescent="0.25">
      <c r="A894" s="71"/>
      <c r="B894" s="71"/>
      <c r="C894" s="71"/>
      <c r="D894" s="71"/>
      <c r="E894" s="71"/>
      <c r="F894" s="71"/>
      <c r="G894" s="71"/>
      <c r="H894" s="71"/>
      <c r="I894" s="71"/>
      <c r="J894" s="71"/>
      <c r="K894" s="71"/>
      <c r="L894" s="71"/>
      <c r="M894" s="71"/>
      <c r="N894" s="71"/>
      <c r="O894" s="71"/>
      <c r="P894" s="71"/>
      <c r="Q894" s="71"/>
      <c r="R894" s="71"/>
      <c r="S894" s="71"/>
      <c r="T894" s="71"/>
      <c r="U894" s="71"/>
      <c r="V894" s="71"/>
      <c r="W894" s="113"/>
      <c r="X894" s="71"/>
      <c r="Y894" s="71"/>
      <c r="Z894" s="71"/>
    </row>
    <row r="895" spans="1:26" ht="14.25" customHeight="1" x14ac:dyDescent="0.25">
      <c r="A895" s="71"/>
      <c r="B895" s="71"/>
      <c r="C895" s="71"/>
      <c r="D895" s="71"/>
      <c r="E895" s="71"/>
      <c r="F895" s="71"/>
      <c r="G895" s="71"/>
      <c r="H895" s="71"/>
      <c r="I895" s="71"/>
      <c r="J895" s="71"/>
      <c r="K895" s="71"/>
      <c r="L895" s="71"/>
      <c r="M895" s="71"/>
      <c r="N895" s="71"/>
      <c r="O895" s="71"/>
      <c r="P895" s="71"/>
      <c r="Q895" s="71"/>
      <c r="R895" s="71"/>
      <c r="S895" s="71"/>
      <c r="T895" s="71"/>
      <c r="U895" s="71"/>
      <c r="V895" s="71"/>
      <c r="W895" s="113"/>
      <c r="X895" s="71"/>
      <c r="Y895" s="71"/>
      <c r="Z895" s="71"/>
    </row>
    <row r="896" spans="1:26" ht="14.25" customHeight="1" x14ac:dyDescent="0.25">
      <c r="A896" s="71"/>
      <c r="B896" s="71"/>
      <c r="C896" s="71"/>
      <c r="D896" s="71"/>
      <c r="E896" s="71"/>
      <c r="F896" s="71"/>
      <c r="G896" s="71"/>
      <c r="H896" s="71"/>
      <c r="I896" s="71"/>
      <c r="J896" s="71"/>
      <c r="K896" s="71"/>
      <c r="L896" s="71"/>
      <c r="M896" s="71"/>
      <c r="N896" s="71"/>
      <c r="O896" s="71"/>
      <c r="P896" s="71"/>
      <c r="Q896" s="71"/>
      <c r="R896" s="71"/>
      <c r="S896" s="71"/>
      <c r="T896" s="71"/>
      <c r="U896" s="71"/>
      <c r="V896" s="71"/>
      <c r="W896" s="113"/>
      <c r="X896" s="71"/>
      <c r="Y896" s="71"/>
      <c r="Z896" s="71"/>
    </row>
    <row r="897" spans="1:26" ht="14.25" customHeight="1" x14ac:dyDescent="0.25">
      <c r="A897" s="71"/>
      <c r="B897" s="71"/>
      <c r="C897" s="71"/>
      <c r="D897" s="71"/>
      <c r="E897" s="71"/>
      <c r="F897" s="71"/>
      <c r="G897" s="71"/>
      <c r="H897" s="71"/>
      <c r="I897" s="71"/>
      <c r="J897" s="71"/>
      <c r="K897" s="71"/>
      <c r="L897" s="71"/>
      <c r="M897" s="71"/>
      <c r="N897" s="71"/>
      <c r="O897" s="71"/>
      <c r="P897" s="71"/>
      <c r="Q897" s="71"/>
      <c r="R897" s="71"/>
      <c r="S897" s="71"/>
      <c r="T897" s="71"/>
      <c r="U897" s="71"/>
      <c r="V897" s="71"/>
      <c r="W897" s="113"/>
      <c r="X897" s="71"/>
      <c r="Y897" s="71"/>
      <c r="Z897" s="71"/>
    </row>
    <row r="898" spans="1:26" ht="14.25" customHeight="1" x14ac:dyDescent="0.25">
      <c r="A898" s="71"/>
      <c r="B898" s="71"/>
      <c r="C898" s="71"/>
      <c r="D898" s="71"/>
      <c r="E898" s="71"/>
      <c r="F898" s="71"/>
      <c r="G898" s="71"/>
      <c r="H898" s="71"/>
      <c r="I898" s="71"/>
      <c r="J898" s="71"/>
      <c r="K898" s="71"/>
      <c r="L898" s="71"/>
      <c r="M898" s="71"/>
      <c r="N898" s="71"/>
      <c r="O898" s="71"/>
      <c r="P898" s="71"/>
      <c r="Q898" s="71"/>
      <c r="R898" s="71"/>
      <c r="S898" s="71"/>
      <c r="T898" s="71"/>
      <c r="U898" s="71"/>
      <c r="V898" s="71"/>
      <c r="W898" s="113"/>
      <c r="X898" s="71"/>
      <c r="Y898" s="71"/>
      <c r="Z898" s="71"/>
    </row>
    <row r="899" spans="1:26" ht="14.25" customHeight="1" x14ac:dyDescent="0.25">
      <c r="A899" s="71"/>
      <c r="B899" s="71"/>
      <c r="C899" s="71"/>
      <c r="D899" s="71"/>
      <c r="E899" s="71"/>
      <c r="F899" s="71"/>
      <c r="G899" s="71"/>
      <c r="H899" s="71"/>
      <c r="I899" s="71"/>
      <c r="J899" s="71"/>
      <c r="K899" s="71"/>
      <c r="L899" s="71"/>
      <c r="M899" s="71"/>
      <c r="N899" s="71"/>
      <c r="O899" s="71"/>
      <c r="P899" s="71"/>
      <c r="Q899" s="71"/>
      <c r="R899" s="71"/>
      <c r="S899" s="71"/>
      <c r="T899" s="71"/>
      <c r="U899" s="71"/>
      <c r="V899" s="71"/>
      <c r="W899" s="113"/>
      <c r="X899" s="71"/>
      <c r="Y899" s="71"/>
      <c r="Z899" s="71"/>
    </row>
    <row r="900" spans="1:26" ht="14.25" customHeight="1" x14ac:dyDescent="0.25">
      <c r="A900" s="71"/>
      <c r="B900" s="71"/>
      <c r="C900" s="71"/>
      <c r="D900" s="71"/>
      <c r="E900" s="71"/>
      <c r="F900" s="71"/>
      <c r="G900" s="71"/>
      <c r="H900" s="71"/>
      <c r="I900" s="71"/>
      <c r="J900" s="71"/>
      <c r="K900" s="71"/>
      <c r="L900" s="71"/>
      <c r="M900" s="71"/>
      <c r="N900" s="71"/>
      <c r="O900" s="71"/>
      <c r="P900" s="71"/>
      <c r="Q900" s="71"/>
      <c r="R900" s="71"/>
      <c r="S900" s="71"/>
      <c r="T900" s="71"/>
      <c r="U900" s="71"/>
      <c r="V900" s="71"/>
      <c r="W900" s="113"/>
      <c r="X900" s="71"/>
      <c r="Y900" s="71"/>
      <c r="Z900" s="71"/>
    </row>
    <row r="901" spans="1:26" ht="14.25" customHeight="1" x14ac:dyDescent="0.25">
      <c r="A901" s="71"/>
      <c r="B901" s="71"/>
      <c r="C901" s="71"/>
      <c r="D901" s="71"/>
      <c r="E901" s="71"/>
      <c r="F901" s="71"/>
      <c r="G901" s="71"/>
      <c r="H901" s="71"/>
      <c r="I901" s="71"/>
      <c r="J901" s="71"/>
      <c r="K901" s="71"/>
      <c r="L901" s="71"/>
      <c r="M901" s="71"/>
      <c r="N901" s="71"/>
      <c r="O901" s="71"/>
      <c r="P901" s="71"/>
      <c r="Q901" s="71"/>
      <c r="R901" s="71"/>
      <c r="S901" s="71"/>
      <c r="T901" s="71"/>
      <c r="U901" s="71"/>
      <c r="V901" s="71"/>
      <c r="W901" s="113"/>
      <c r="X901" s="71"/>
      <c r="Y901" s="71"/>
      <c r="Z901" s="71"/>
    </row>
    <row r="902" spans="1:26" ht="14.25" customHeight="1" x14ac:dyDescent="0.25">
      <c r="A902" s="71"/>
      <c r="B902" s="71"/>
      <c r="C902" s="71"/>
      <c r="D902" s="71"/>
      <c r="E902" s="71"/>
      <c r="F902" s="71"/>
      <c r="G902" s="71"/>
      <c r="H902" s="71"/>
      <c r="I902" s="71"/>
      <c r="J902" s="71"/>
      <c r="K902" s="71"/>
      <c r="L902" s="71"/>
      <c r="M902" s="71"/>
      <c r="N902" s="71"/>
      <c r="O902" s="71"/>
      <c r="P902" s="71"/>
      <c r="Q902" s="71"/>
      <c r="R902" s="71"/>
      <c r="S902" s="71"/>
      <c r="T902" s="71"/>
      <c r="U902" s="71"/>
      <c r="V902" s="71"/>
      <c r="W902" s="113"/>
      <c r="X902" s="71"/>
      <c r="Y902" s="71"/>
      <c r="Z902" s="71"/>
    </row>
    <row r="903" spans="1:26" ht="14.25" customHeight="1" x14ac:dyDescent="0.25">
      <c r="A903" s="71"/>
      <c r="B903" s="71"/>
      <c r="C903" s="71"/>
      <c r="D903" s="71"/>
      <c r="E903" s="71"/>
      <c r="F903" s="71"/>
      <c r="G903" s="71"/>
      <c r="H903" s="71"/>
      <c r="I903" s="71"/>
      <c r="J903" s="71"/>
      <c r="K903" s="71"/>
      <c r="L903" s="71"/>
      <c r="M903" s="71"/>
      <c r="N903" s="71"/>
      <c r="O903" s="71"/>
      <c r="P903" s="71"/>
      <c r="Q903" s="71"/>
      <c r="R903" s="71"/>
      <c r="S903" s="71"/>
      <c r="T903" s="71"/>
      <c r="U903" s="71"/>
      <c r="V903" s="71"/>
      <c r="W903" s="113"/>
      <c r="X903" s="71"/>
      <c r="Y903" s="71"/>
      <c r="Z903" s="71"/>
    </row>
    <row r="904" spans="1:26" ht="14.25" customHeight="1" x14ac:dyDescent="0.25">
      <c r="A904" s="71"/>
      <c r="B904" s="71"/>
      <c r="C904" s="71"/>
      <c r="D904" s="71"/>
      <c r="E904" s="71"/>
      <c r="F904" s="71"/>
      <c r="G904" s="71"/>
      <c r="H904" s="71"/>
      <c r="I904" s="71"/>
      <c r="J904" s="71"/>
      <c r="K904" s="71"/>
      <c r="L904" s="71"/>
      <c r="M904" s="71"/>
      <c r="N904" s="71"/>
      <c r="O904" s="71"/>
      <c r="P904" s="71"/>
      <c r="Q904" s="71"/>
      <c r="R904" s="71"/>
      <c r="S904" s="71"/>
      <c r="T904" s="71"/>
      <c r="U904" s="71"/>
      <c r="V904" s="71"/>
      <c r="W904" s="113"/>
      <c r="X904" s="71"/>
      <c r="Y904" s="71"/>
      <c r="Z904" s="71"/>
    </row>
    <row r="905" spans="1:26" ht="14.25" customHeight="1" x14ac:dyDescent="0.25">
      <c r="A905" s="71"/>
      <c r="B905" s="71"/>
      <c r="C905" s="71"/>
      <c r="D905" s="71"/>
      <c r="E905" s="71"/>
      <c r="F905" s="71"/>
      <c r="G905" s="71"/>
      <c r="H905" s="71"/>
      <c r="I905" s="71"/>
      <c r="J905" s="71"/>
      <c r="K905" s="71"/>
      <c r="L905" s="71"/>
      <c r="M905" s="71"/>
      <c r="N905" s="71"/>
      <c r="O905" s="71"/>
      <c r="P905" s="71"/>
      <c r="Q905" s="71"/>
      <c r="R905" s="71"/>
      <c r="S905" s="71"/>
      <c r="T905" s="71"/>
      <c r="U905" s="71"/>
      <c r="V905" s="71"/>
      <c r="W905" s="113"/>
      <c r="X905" s="71"/>
      <c r="Y905" s="71"/>
      <c r="Z905" s="71"/>
    </row>
    <row r="906" spans="1:26" ht="14.25" customHeight="1" x14ac:dyDescent="0.25">
      <c r="A906" s="71"/>
      <c r="B906" s="71"/>
      <c r="C906" s="71"/>
      <c r="D906" s="71"/>
      <c r="E906" s="71"/>
      <c r="F906" s="71"/>
      <c r="G906" s="71"/>
      <c r="H906" s="71"/>
      <c r="I906" s="71"/>
      <c r="J906" s="71"/>
      <c r="K906" s="71"/>
      <c r="L906" s="71"/>
      <c r="M906" s="71"/>
      <c r="N906" s="71"/>
      <c r="O906" s="71"/>
      <c r="P906" s="71"/>
      <c r="Q906" s="71"/>
      <c r="R906" s="71"/>
      <c r="S906" s="71"/>
      <c r="T906" s="71"/>
      <c r="U906" s="71"/>
      <c r="V906" s="71"/>
      <c r="W906" s="113"/>
      <c r="X906" s="71"/>
      <c r="Y906" s="71"/>
      <c r="Z906" s="71"/>
    </row>
    <row r="907" spans="1:26" ht="14.25" customHeight="1" x14ac:dyDescent="0.25">
      <c r="A907" s="71"/>
      <c r="B907" s="71"/>
      <c r="C907" s="71"/>
      <c r="D907" s="71"/>
      <c r="E907" s="71"/>
      <c r="F907" s="71"/>
      <c r="G907" s="71"/>
      <c r="H907" s="71"/>
      <c r="I907" s="71"/>
      <c r="J907" s="71"/>
      <c r="K907" s="71"/>
      <c r="L907" s="71"/>
      <c r="M907" s="71"/>
      <c r="N907" s="71"/>
      <c r="O907" s="71"/>
      <c r="P907" s="71"/>
      <c r="Q907" s="71"/>
      <c r="R907" s="71"/>
      <c r="S907" s="71"/>
      <c r="T907" s="71"/>
      <c r="U907" s="71"/>
      <c r="V907" s="71"/>
      <c r="W907" s="113"/>
      <c r="X907" s="71"/>
      <c r="Y907" s="71"/>
      <c r="Z907" s="71"/>
    </row>
    <row r="908" spans="1:26" ht="14.25" customHeight="1" x14ac:dyDescent="0.25">
      <c r="A908" s="71"/>
      <c r="B908" s="71"/>
      <c r="C908" s="71"/>
      <c r="D908" s="71"/>
      <c r="E908" s="71"/>
      <c r="F908" s="71"/>
      <c r="G908" s="71"/>
      <c r="H908" s="71"/>
      <c r="I908" s="71"/>
      <c r="J908" s="71"/>
      <c r="K908" s="71"/>
      <c r="L908" s="71"/>
      <c r="M908" s="71"/>
      <c r="N908" s="71"/>
      <c r="O908" s="71"/>
      <c r="P908" s="71"/>
      <c r="Q908" s="71"/>
      <c r="R908" s="71"/>
      <c r="S908" s="71"/>
      <c r="T908" s="71"/>
      <c r="U908" s="71"/>
      <c r="V908" s="71"/>
      <c r="W908" s="113"/>
      <c r="X908" s="71"/>
      <c r="Y908" s="71"/>
      <c r="Z908" s="71"/>
    </row>
    <row r="909" spans="1:26" ht="14.25" customHeight="1" x14ac:dyDescent="0.25">
      <c r="A909" s="71"/>
      <c r="B909" s="71"/>
      <c r="C909" s="71"/>
      <c r="D909" s="71"/>
      <c r="E909" s="71"/>
      <c r="F909" s="71"/>
      <c r="G909" s="71"/>
      <c r="H909" s="71"/>
      <c r="I909" s="71"/>
      <c r="J909" s="71"/>
      <c r="K909" s="71"/>
      <c r="L909" s="71"/>
      <c r="M909" s="71"/>
      <c r="N909" s="71"/>
      <c r="O909" s="71"/>
      <c r="P909" s="71"/>
      <c r="Q909" s="71"/>
      <c r="R909" s="71"/>
      <c r="S909" s="71"/>
      <c r="T909" s="71"/>
      <c r="U909" s="71"/>
      <c r="V909" s="71"/>
      <c r="W909" s="113"/>
      <c r="X909" s="71"/>
      <c r="Y909" s="71"/>
      <c r="Z909" s="71"/>
    </row>
    <row r="910" spans="1:26" ht="14.25" customHeight="1" x14ac:dyDescent="0.25">
      <c r="A910" s="71"/>
      <c r="B910" s="71"/>
      <c r="C910" s="71"/>
      <c r="D910" s="71"/>
      <c r="E910" s="71"/>
      <c r="F910" s="71"/>
      <c r="G910" s="71"/>
      <c r="H910" s="71"/>
      <c r="I910" s="71"/>
      <c r="J910" s="71"/>
      <c r="K910" s="71"/>
      <c r="L910" s="71"/>
      <c r="M910" s="71"/>
      <c r="N910" s="71"/>
      <c r="O910" s="71"/>
      <c r="P910" s="71"/>
      <c r="Q910" s="71"/>
      <c r="R910" s="71"/>
      <c r="S910" s="71"/>
      <c r="T910" s="71"/>
      <c r="U910" s="71"/>
      <c r="V910" s="71"/>
      <c r="W910" s="113"/>
      <c r="X910" s="71"/>
      <c r="Y910" s="71"/>
      <c r="Z910" s="71"/>
    </row>
    <row r="911" spans="1:26" ht="14.25" customHeight="1" x14ac:dyDescent="0.25">
      <c r="A911" s="71"/>
      <c r="B911" s="71"/>
      <c r="C911" s="71"/>
      <c r="D911" s="71"/>
      <c r="E911" s="71"/>
      <c r="F911" s="71"/>
      <c r="G911" s="71"/>
      <c r="H911" s="71"/>
      <c r="I911" s="71"/>
      <c r="J911" s="71"/>
      <c r="K911" s="71"/>
      <c r="L911" s="71"/>
      <c r="M911" s="71"/>
      <c r="N911" s="71"/>
      <c r="O911" s="71"/>
      <c r="P911" s="71"/>
      <c r="Q911" s="71"/>
      <c r="R911" s="71"/>
      <c r="S911" s="71"/>
      <c r="T911" s="71"/>
      <c r="U911" s="71"/>
      <c r="V911" s="71"/>
      <c r="W911" s="113"/>
      <c r="X911" s="71"/>
      <c r="Y911" s="71"/>
      <c r="Z911" s="71"/>
    </row>
    <row r="912" spans="1:26" ht="14.25" customHeight="1" x14ac:dyDescent="0.25">
      <c r="A912" s="71"/>
      <c r="B912" s="71"/>
      <c r="C912" s="71"/>
      <c r="D912" s="71"/>
      <c r="E912" s="71"/>
      <c r="F912" s="71"/>
      <c r="G912" s="71"/>
      <c r="H912" s="71"/>
      <c r="I912" s="71"/>
      <c r="J912" s="71"/>
      <c r="K912" s="71"/>
      <c r="L912" s="71"/>
      <c r="M912" s="71"/>
      <c r="N912" s="71"/>
      <c r="O912" s="71"/>
      <c r="P912" s="71"/>
      <c r="Q912" s="71"/>
      <c r="R912" s="71"/>
      <c r="S912" s="71"/>
      <c r="T912" s="71"/>
      <c r="U912" s="71"/>
      <c r="V912" s="71"/>
      <c r="W912" s="113"/>
      <c r="X912" s="71"/>
      <c r="Y912" s="71"/>
      <c r="Z912" s="71"/>
    </row>
    <row r="913" spans="1:26" ht="14.25" customHeight="1" x14ac:dyDescent="0.25">
      <c r="A913" s="71"/>
      <c r="B913" s="71"/>
      <c r="C913" s="71"/>
      <c r="D913" s="71"/>
      <c r="E913" s="71"/>
      <c r="F913" s="71"/>
      <c r="G913" s="71"/>
      <c r="H913" s="71"/>
      <c r="I913" s="71"/>
      <c r="J913" s="71"/>
      <c r="K913" s="71"/>
      <c r="L913" s="71"/>
      <c r="M913" s="71"/>
      <c r="N913" s="71"/>
      <c r="O913" s="71"/>
      <c r="P913" s="71"/>
      <c r="Q913" s="71"/>
      <c r="R913" s="71"/>
      <c r="S913" s="71"/>
      <c r="T913" s="71"/>
      <c r="U913" s="71"/>
      <c r="V913" s="71"/>
      <c r="W913" s="113"/>
      <c r="X913" s="71"/>
      <c r="Y913" s="71"/>
      <c r="Z913" s="71"/>
    </row>
    <row r="914" spans="1:26" ht="14.25" customHeight="1" x14ac:dyDescent="0.25">
      <c r="A914" s="71"/>
      <c r="B914" s="71"/>
      <c r="C914" s="71"/>
      <c r="D914" s="71"/>
      <c r="E914" s="71"/>
      <c r="F914" s="71"/>
      <c r="G914" s="71"/>
      <c r="H914" s="71"/>
      <c r="I914" s="71"/>
      <c r="J914" s="71"/>
      <c r="K914" s="71"/>
      <c r="L914" s="71"/>
      <c r="M914" s="71"/>
      <c r="N914" s="71"/>
      <c r="O914" s="71"/>
      <c r="P914" s="71"/>
      <c r="Q914" s="71"/>
      <c r="R914" s="71"/>
      <c r="S914" s="71"/>
      <c r="T914" s="71"/>
      <c r="U914" s="71"/>
      <c r="V914" s="71"/>
      <c r="W914" s="113"/>
      <c r="X914" s="71"/>
      <c r="Y914" s="71"/>
      <c r="Z914" s="71"/>
    </row>
    <row r="915" spans="1:26" ht="14.25" customHeight="1" x14ac:dyDescent="0.25">
      <c r="A915" s="71"/>
      <c r="B915" s="71"/>
      <c r="C915" s="71"/>
      <c r="D915" s="71"/>
      <c r="E915" s="71"/>
      <c r="F915" s="71"/>
      <c r="G915" s="71"/>
      <c r="H915" s="71"/>
      <c r="I915" s="71"/>
      <c r="J915" s="71"/>
      <c r="K915" s="71"/>
      <c r="L915" s="71"/>
      <c r="M915" s="71"/>
      <c r="N915" s="71"/>
      <c r="O915" s="71"/>
      <c r="P915" s="71"/>
      <c r="Q915" s="71"/>
      <c r="R915" s="71"/>
      <c r="S915" s="71"/>
      <c r="T915" s="71"/>
      <c r="U915" s="71"/>
      <c r="V915" s="71"/>
      <c r="W915" s="113"/>
      <c r="X915" s="71"/>
      <c r="Y915" s="71"/>
      <c r="Z915" s="71"/>
    </row>
    <row r="916" spans="1:26" ht="14.25" customHeight="1" x14ac:dyDescent="0.25">
      <c r="A916" s="71"/>
      <c r="B916" s="71"/>
      <c r="C916" s="71"/>
      <c r="D916" s="71"/>
      <c r="E916" s="71"/>
      <c r="F916" s="71"/>
      <c r="G916" s="71"/>
      <c r="H916" s="71"/>
      <c r="I916" s="71"/>
      <c r="J916" s="71"/>
      <c r="K916" s="71"/>
      <c r="L916" s="71"/>
      <c r="M916" s="71"/>
      <c r="N916" s="71"/>
      <c r="O916" s="71"/>
      <c r="P916" s="71"/>
      <c r="Q916" s="71"/>
      <c r="R916" s="71"/>
      <c r="S916" s="71"/>
      <c r="T916" s="71"/>
      <c r="U916" s="71"/>
      <c r="V916" s="71"/>
      <c r="W916" s="113"/>
      <c r="X916" s="71"/>
      <c r="Y916" s="71"/>
      <c r="Z916" s="71"/>
    </row>
    <row r="917" spans="1:26" ht="14.25" customHeight="1" x14ac:dyDescent="0.25">
      <c r="A917" s="71"/>
      <c r="B917" s="71"/>
      <c r="C917" s="71"/>
      <c r="D917" s="71"/>
      <c r="E917" s="71"/>
      <c r="F917" s="71"/>
      <c r="G917" s="71"/>
      <c r="H917" s="71"/>
      <c r="I917" s="71"/>
      <c r="J917" s="71"/>
      <c r="K917" s="71"/>
      <c r="L917" s="71"/>
      <c r="M917" s="71"/>
      <c r="N917" s="71"/>
      <c r="O917" s="71"/>
      <c r="P917" s="71"/>
      <c r="Q917" s="71"/>
      <c r="R917" s="71"/>
      <c r="S917" s="71"/>
      <c r="T917" s="71"/>
      <c r="U917" s="71"/>
      <c r="V917" s="71"/>
      <c r="W917" s="113"/>
      <c r="X917" s="71"/>
      <c r="Y917" s="71"/>
      <c r="Z917" s="71"/>
    </row>
    <row r="918" spans="1:26" ht="14.25" customHeight="1" x14ac:dyDescent="0.25">
      <c r="A918" s="71"/>
      <c r="B918" s="71"/>
      <c r="C918" s="71"/>
      <c r="D918" s="71"/>
      <c r="E918" s="71"/>
      <c r="F918" s="71"/>
      <c r="G918" s="71"/>
      <c r="H918" s="71"/>
      <c r="I918" s="71"/>
      <c r="J918" s="71"/>
      <c r="K918" s="71"/>
      <c r="L918" s="71"/>
      <c r="M918" s="71"/>
      <c r="N918" s="71"/>
      <c r="O918" s="71"/>
      <c r="P918" s="71"/>
      <c r="Q918" s="71"/>
      <c r="R918" s="71"/>
      <c r="S918" s="71"/>
      <c r="T918" s="71"/>
      <c r="U918" s="71"/>
      <c r="V918" s="71"/>
      <c r="W918" s="113"/>
      <c r="X918" s="71"/>
      <c r="Y918" s="71"/>
      <c r="Z918" s="71"/>
    </row>
    <row r="919" spans="1:26" ht="14.25" customHeight="1" x14ac:dyDescent="0.25">
      <c r="A919" s="71"/>
      <c r="B919" s="71"/>
      <c r="C919" s="71"/>
      <c r="D919" s="71"/>
      <c r="E919" s="71"/>
      <c r="F919" s="71"/>
      <c r="G919" s="71"/>
      <c r="H919" s="71"/>
      <c r="I919" s="71"/>
      <c r="J919" s="71"/>
      <c r="K919" s="71"/>
      <c r="L919" s="71"/>
      <c r="M919" s="71"/>
      <c r="N919" s="71"/>
      <c r="O919" s="71"/>
      <c r="P919" s="71"/>
      <c r="Q919" s="71"/>
      <c r="R919" s="71"/>
      <c r="S919" s="71"/>
      <c r="T919" s="71"/>
      <c r="U919" s="71"/>
      <c r="V919" s="71"/>
      <c r="W919" s="113"/>
      <c r="X919" s="71"/>
      <c r="Y919" s="71"/>
      <c r="Z919" s="71"/>
    </row>
    <row r="920" spans="1:26" ht="14.25" customHeight="1" x14ac:dyDescent="0.25">
      <c r="A920" s="71"/>
      <c r="B920" s="71"/>
      <c r="C920" s="71"/>
      <c r="D920" s="71"/>
      <c r="E920" s="71"/>
      <c r="F920" s="71"/>
      <c r="G920" s="71"/>
      <c r="H920" s="71"/>
      <c r="I920" s="71"/>
      <c r="J920" s="71"/>
      <c r="K920" s="71"/>
      <c r="L920" s="71"/>
      <c r="M920" s="71"/>
      <c r="N920" s="71"/>
      <c r="O920" s="71"/>
      <c r="P920" s="71"/>
      <c r="Q920" s="71"/>
      <c r="R920" s="71"/>
      <c r="S920" s="71"/>
      <c r="T920" s="71"/>
      <c r="U920" s="71"/>
      <c r="V920" s="71"/>
      <c r="W920" s="113"/>
      <c r="X920" s="71"/>
      <c r="Y920" s="71"/>
      <c r="Z920" s="71"/>
    </row>
    <row r="921" spans="1:26" ht="14.25" customHeight="1" x14ac:dyDescent="0.25">
      <c r="A921" s="71"/>
      <c r="B921" s="71"/>
      <c r="C921" s="71"/>
      <c r="D921" s="71"/>
      <c r="E921" s="71"/>
      <c r="F921" s="71"/>
      <c r="G921" s="71"/>
      <c r="H921" s="71"/>
      <c r="I921" s="71"/>
      <c r="J921" s="71"/>
      <c r="K921" s="71"/>
      <c r="L921" s="71"/>
      <c r="M921" s="71"/>
      <c r="N921" s="71"/>
      <c r="O921" s="71"/>
      <c r="P921" s="71"/>
      <c r="Q921" s="71"/>
      <c r="R921" s="71"/>
      <c r="S921" s="71"/>
      <c r="T921" s="71"/>
      <c r="U921" s="71"/>
      <c r="V921" s="71"/>
      <c r="W921" s="113"/>
      <c r="X921" s="71"/>
      <c r="Y921" s="71"/>
      <c r="Z921" s="71"/>
    </row>
    <row r="922" spans="1:26" ht="14.25" customHeight="1" x14ac:dyDescent="0.25">
      <c r="A922" s="71"/>
      <c r="B922" s="71"/>
      <c r="C922" s="71"/>
      <c r="D922" s="71"/>
      <c r="E922" s="71"/>
      <c r="F922" s="71"/>
      <c r="G922" s="71"/>
      <c r="H922" s="71"/>
      <c r="I922" s="71"/>
      <c r="J922" s="71"/>
      <c r="K922" s="71"/>
      <c r="L922" s="71"/>
      <c r="M922" s="71"/>
      <c r="N922" s="71"/>
      <c r="O922" s="71"/>
      <c r="P922" s="71"/>
      <c r="Q922" s="71"/>
      <c r="R922" s="71"/>
      <c r="S922" s="71"/>
      <c r="T922" s="71"/>
      <c r="U922" s="71"/>
      <c r="V922" s="71"/>
      <c r="W922" s="113"/>
      <c r="X922" s="71"/>
      <c r="Y922" s="71"/>
      <c r="Z922" s="71"/>
    </row>
    <row r="923" spans="1:26" ht="14.25" customHeight="1" x14ac:dyDescent="0.25">
      <c r="A923" s="71"/>
      <c r="B923" s="71"/>
      <c r="C923" s="71"/>
      <c r="D923" s="71"/>
      <c r="E923" s="71"/>
      <c r="F923" s="71"/>
      <c r="G923" s="71"/>
      <c r="H923" s="71"/>
      <c r="I923" s="71"/>
      <c r="J923" s="71"/>
      <c r="K923" s="71"/>
      <c r="L923" s="71"/>
      <c r="M923" s="71"/>
      <c r="N923" s="71"/>
      <c r="O923" s="71"/>
      <c r="P923" s="71"/>
      <c r="Q923" s="71"/>
      <c r="R923" s="71"/>
      <c r="S923" s="71"/>
      <c r="T923" s="71"/>
      <c r="U923" s="71"/>
      <c r="V923" s="71"/>
      <c r="W923" s="113"/>
      <c r="X923" s="71"/>
      <c r="Y923" s="71"/>
      <c r="Z923" s="71"/>
    </row>
    <row r="924" spans="1:26" ht="14.25" customHeight="1" x14ac:dyDescent="0.25">
      <c r="A924" s="71"/>
      <c r="B924" s="71"/>
      <c r="C924" s="71"/>
      <c r="D924" s="71"/>
      <c r="E924" s="71"/>
      <c r="F924" s="71"/>
      <c r="G924" s="71"/>
      <c r="H924" s="71"/>
      <c r="I924" s="71"/>
      <c r="J924" s="71"/>
      <c r="K924" s="71"/>
      <c r="L924" s="71"/>
      <c r="M924" s="71"/>
      <c r="N924" s="71"/>
      <c r="O924" s="71"/>
      <c r="P924" s="71"/>
      <c r="Q924" s="71"/>
      <c r="R924" s="71"/>
      <c r="S924" s="71"/>
      <c r="T924" s="71"/>
      <c r="U924" s="71"/>
      <c r="V924" s="71"/>
      <c r="W924" s="113"/>
      <c r="X924" s="71"/>
      <c r="Y924" s="71"/>
      <c r="Z924" s="71"/>
    </row>
    <row r="925" spans="1:26" ht="14.25" customHeight="1" x14ac:dyDescent="0.25">
      <c r="A925" s="71"/>
      <c r="B925" s="71"/>
      <c r="C925" s="71"/>
      <c r="D925" s="71"/>
      <c r="E925" s="71"/>
      <c r="F925" s="71"/>
      <c r="G925" s="71"/>
      <c r="H925" s="71"/>
      <c r="I925" s="71"/>
      <c r="J925" s="71"/>
      <c r="K925" s="71"/>
      <c r="L925" s="71"/>
      <c r="M925" s="71"/>
      <c r="N925" s="71"/>
      <c r="O925" s="71"/>
      <c r="P925" s="71"/>
      <c r="Q925" s="71"/>
      <c r="R925" s="71"/>
      <c r="S925" s="71"/>
      <c r="T925" s="71"/>
      <c r="U925" s="71"/>
      <c r="V925" s="71"/>
      <c r="W925" s="113"/>
      <c r="X925" s="71"/>
      <c r="Y925" s="71"/>
      <c r="Z925" s="71"/>
    </row>
    <row r="926" spans="1:26" ht="14.25" customHeight="1" x14ac:dyDescent="0.25">
      <c r="A926" s="71"/>
      <c r="B926" s="71"/>
      <c r="C926" s="71"/>
      <c r="D926" s="71"/>
      <c r="E926" s="71"/>
      <c r="F926" s="71"/>
      <c r="G926" s="71"/>
      <c r="H926" s="71"/>
      <c r="I926" s="71"/>
      <c r="J926" s="71"/>
      <c r="K926" s="71"/>
      <c r="L926" s="71"/>
      <c r="M926" s="71"/>
      <c r="N926" s="71"/>
      <c r="O926" s="71"/>
      <c r="P926" s="71"/>
      <c r="Q926" s="71"/>
      <c r="R926" s="71"/>
      <c r="S926" s="71"/>
      <c r="T926" s="71"/>
      <c r="U926" s="71"/>
      <c r="V926" s="71"/>
      <c r="W926" s="113"/>
      <c r="X926" s="71"/>
      <c r="Y926" s="71"/>
      <c r="Z926" s="71"/>
    </row>
    <row r="927" spans="1:26" ht="14.25" customHeight="1" x14ac:dyDescent="0.25">
      <c r="A927" s="71"/>
      <c r="B927" s="71"/>
      <c r="C927" s="71"/>
      <c r="D927" s="71"/>
      <c r="E927" s="71"/>
      <c r="F927" s="71"/>
      <c r="G927" s="71"/>
      <c r="H927" s="71"/>
      <c r="I927" s="71"/>
      <c r="J927" s="71"/>
      <c r="K927" s="71"/>
      <c r="L927" s="71"/>
      <c r="M927" s="71"/>
      <c r="N927" s="71"/>
      <c r="O927" s="71"/>
      <c r="P927" s="71"/>
      <c r="Q927" s="71"/>
      <c r="R927" s="71"/>
      <c r="S927" s="71"/>
      <c r="T927" s="71"/>
      <c r="U927" s="71"/>
      <c r="V927" s="71"/>
      <c r="W927" s="113"/>
      <c r="X927" s="71"/>
      <c r="Y927" s="71"/>
      <c r="Z927" s="71"/>
    </row>
    <row r="928" spans="1:26" ht="14.25" customHeight="1" x14ac:dyDescent="0.25">
      <c r="A928" s="71"/>
      <c r="B928" s="71"/>
      <c r="C928" s="71"/>
      <c r="D928" s="71"/>
      <c r="E928" s="71"/>
      <c r="F928" s="71"/>
      <c r="G928" s="71"/>
      <c r="H928" s="71"/>
      <c r="I928" s="71"/>
      <c r="J928" s="71"/>
      <c r="K928" s="71"/>
      <c r="L928" s="71"/>
      <c r="M928" s="71"/>
      <c r="N928" s="71"/>
      <c r="O928" s="71"/>
      <c r="P928" s="71"/>
      <c r="Q928" s="71"/>
      <c r="R928" s="71"/>
      <c r="S928" s="71"/>
      <c r="T928" s="71"/>
      <c r="U928" s="71"/>
      <c r="V928" s="71"/>
      <c r="W928" s="113"/>
      <c r="X928" s="71"/>
      <c r="Y928" s="71"/>
      <c r="Z928" s="71"/>
    </row>
    <row r="929" spans="1:26" ht="14.25" customHeight="1" x14ac:dyDescent="0.25">
      <c r="A929" s="71"/>
      <c r="B929" s="71"/>
      <c r="C929" s="71"/>
      <c r="D929" s="71"/>
      <c r="E929" s="71"/>
      <c r="F929" s="71"/>
      <c r="G929" s="71"/>
      <c r="H929" s="71"/>
      <c r="I929" s="71"/>
      <c r="J929" s="71"/>
      <c r="K929" s="71"/>
      <c r="L929" s="71"/>
      <c r="M929" s="71"/>
      <c r="N929" s="71"/>
      <c r="O929" s="71"/>
      <c r="P929" s="71"/>
      <c r="Q929" s="71"/>
      <c r="R929" s="71"/>
      <c r="S929" s="71"/>
      <c r="T929" s="71"/>
      <c r="U929" s="71"/>
      <c r="V929" s="71"/>
      <c r="W929" s="113"/>
      <c r="X929" s="71"/>
      <c r="Y929" s="71"/>
      <c r="Z929" s="71"/>
    </row>
    <row r="930" spans="1:26" ht="14.25" customHeight="1" x14ac:dyDescent="0.25">
      <c r="A930" s="71"/>
      <c r="B930" s="71"/>
      <c r="C930" s="71"/>
      <c r="D930" s="71"/>
      <c r="E930" s="71"/>
      <c r="F930" s="71"/>
      <c r="G930" s="71"/>
      <c r="H930" s="71"/>
      <c r="I930" s="71"/>
      <c r="J930" s="71"/>
      <c r="K930" s="71"/>
      <c r="L930" s="71"/>
      <c r="M930" s="71"/>
      <c r="N930" s="71"/>
      <c r="O930" s="71"/>
      <c r="P930" s="71"/>
      <c r="Q930" s="71"/>
      <c r="R930" s="71"/>
      <c r="S930" s="71"/>
      <c r="T930" s="71"/>
      <c r="U930" s="71"/>
      <c r="V930" s="71"/>
      <c r="W930" s="113"/>
      <c r="X930" s="71"/>
      <c r="Y930" s="71"/>
      <c r="Z930" s="71"/>
    </row>
    <row r="931" spans="1:26" ht="14.25" customHeight="1" x14ac:dyDescent="0.25">
      <c r="A931" s="71"/>
      <c r="B931" s="71"/>
      <c r="C931" s="71"/>
      <c r="D931" s="71"/>
      <c r="E931" s="71"/>
      <c r="F931" s="71"/>
      <c r="G931" s="71"/>
      <c r="H931" s="71"/>
      <c r="I931" s="71"/>
      <c r="J931" s="71"/>
      <c r="K931" s="71"/>
      <c r="L931" s="71"/>
      <c r="M931" s="71"/>
      <c r="N931" s="71"/>
      <c r="O931" s="71"/>
      <c r="P931" s="71"/>
      <c r="Q931" s="71"/>
      <c r="R931" s="71"/>
      <c r="S931" s="71"/>
      <c r="T931" s="71"/>
      <c r="U931" s="71"/>
      <c r="V931" s="71"/>
      <c r="W931" s="113"/>
      <c r="X931" s="71"/>
      <c r="Y931" s="71"/>
      <c r="Z931" s="71"/>
    </row>
    <row r="932" spans="1:26" ht="14.25" customHeight="1" x14ac:dyDescent="0.25">
      <c r="A932" s="71"/>
      <c r="B932" s="71"/>
      <c r="C932" s="71"/>
      <c r="D932" s="71"/>
      <c r="E932" s="71"/>
      <c r="F932" s="71"/>
      <c r="G932" s="71"/>
      <c r="H932" s="71"/>
      <c r="I932" s="71"/>
      <c r="J932" s="71"/>
      <c r="K932" s="71"/>
      <c r="L932" s="71"/>
      <c r="M932" s="71"/>
      <c r="N932" s="71"/>
      <c r="O932" s="71"/>
      <c r="P932" s="71"/>
      <c r="Q932" s="71"/>
      <c r="R932" s="71"/>
      <c r="S932" s="71"/>
      <c r="T932" s="71"/>
      <c r="U932" s="71"/>
      <c r="V932" s="71"/>
      <c r="W932" s="113"/>
      <c r="X932" s="71"/>
      <c r="Y932" s="71"/>
      <c r="Z932" s="71"/>
    </row>
    <row r="933" spans="1:26" ht="14.25" customHeight="1" x14ac:dyDescent="0.25">
      <c r="A933" s="71"/>
      <c r="B933" s="71"/>
      <c r="C933" s="71"/>
      <c r="D933" s="71"/>
      <c r="E933" s="71"/>
      <c r="F933" s="71"/>
      <c r="G933" s="71"/>
      <c r="H933" s="71"/>
      <c r="I933" s="71"/>
      <c r="J933" s="71"/>
      <c r="K933" s="71"/>
      <c r="L933" s="71"/>
      <c r="M933" s="71"/>
      <c r="N933" s="71"/>
      <c r="O933" s="71"/>
      <c r="P933" s="71"/>
      <c r="Q933" s="71"/>
      <c r="R933" s="71"/>
      <c r="S933" s="71"/>
      <c r="T933" s="71"/>
      <c r="U933" s="71"/>
      <c r="V933" s="71"/>
      <c r="W933" s="113"/>
      <c r="X933" s="71"/>
      <c r="Y933" s="71"/>
      <c r="Z933" s="71"/>
    </row>
    <row r="934" spans="1:26" ht="14.25" customHeight="1" x14ac:dyDescent="0.25">
      <c r="A934" s="71"/>
      <c r="B934" s="71"/>
      <c r="C934" s="71"/>
      <c r="D934" s="71"/>
      <c r="E934" s="71"/>
      <c r="F934" s="71"/>
      <c r="G934" s="71"/>
      <c r="H934" s="71"/>
      <c r="I934" s="71"/>
      <c r="J934" s="71"/>
      <c r="K934" s="71"/>
      <c r="L934" s="71"/>
      <c r="M934" s="71"/>
      <c r="N934" s="71"/>
      <c r="O934" s="71"/>
      <c r="P934" s="71"/>
      <c r="Q934" s="71"/>
      <c r="R934" s="71"/>
      <c r="S934" s="71"/>
      <c r="T934" s="71"/>
      <c r="U934" s="71"/>
      <c r="V934" s="71"/>
      <c r="W934" s="113"/>
      <c r="X934" s="71"/>
      <c r="Y934" s="71"/>
      <c r="Z934" s="71"/>
    </row>
    <row r="935" spans="1:26" ht="14.25" customHeight="1" x14ac:dyDescent="0.25">
      <c r="A935" s="71"/>
      <c r="B935" s="71"/>
      <c r="C935" s="71"/>
      <c r="D935" s="71"/>
      <c r="E935" s="71"/>
      <c r="F935" s="71"/>
      <c r="G935" s="71"/>
      <c r="H935" s="71"/>
      <c r="I935" s="71"/>
      <c r="J935" s="71"/>
      <c r="K935" s="71"/>
      <c r="L935" s="71"/>
      <c r="M935" s="71"/>
      <c r="N935" s="71"/>
      <c r="O935" s="71"/>
      <c r="P935" s="71"/>
      <c r="Q935" s="71"/>
      <c r="R935" s="71"/>
      <c r="S935" s="71"/>
      <c r="T935" s="71"/>
      <c r="U935" s="71"/>
      <c r="V935" s="71"/>
      <c r="W935" s="113"/>
      <c r="X935" s="71"/>
      <c r="Y935" s="71"/>
      <c r="Z935" s="71"/>
    </row>
    <row r="936" spans="1:26" ht="14.25" customHeight="1" x14ac:dyDescent="0.25">
      <c r="A936" s="71"/>
      <c r="B936" s="71"/>
      <c r="C936" s="71"/>
      <c r="D936" s="71"/>
      <c r="E936" s="71"/>
      <c r="F936" s="71"/>
      <c r="G936" s="71"/>
      <c r="H936" s="71"/>
      <c r="I936" s="71"/>
      <c r="J936" s="71"/>
      <c r="K936" s="71"/>
      <c r="L936" s="71"/>
      <c r="M936" s="71"/>
      <c r="N936" s="71"/>
      <c r="O936" s="71"/>
      <c r="P936" s="71"/>
      <c r="Q936" s="71"/>
      <c r="R936" s="71"/>
      <c r="S936" s="71"/>
      <c r="T936" s="71"/>
      <c r="U936" s="71"/>
      <c r="V936" s="71"/>
      <c r="W936" s="113"/>
      <c r="X936" s="71"/>
      <c r="Y936" s="71"/>
      <c r="Z936" s="71"/>
    </row>
    <row r="937" spans="1:26" ht="14.25" customHeight="1" x14ac:dyDescent="0.25">
      <c r="A937" s="71"/>
      <c r="B937" s="71"/>
      <c r="C937" s="71"/>
      <c r="D937" s="71"/>
      <c r="E937" s="71"/>
      <c r="F937" s="71"/>
      <c r="G937" s="71"/>
      <c r="H937" s="71"/>
      <c r="I937" s="71"/>
      <c r="J937" s="71"/>
      <c r="K937" s="71"/>
      <c r="L937" s="71"/>
      <c r="M937" s="71"/>
      <c r="N937" s="71"/>
      <c r="O937" s="71"/>
      <c r="P937" s="71"/>
      <c r="Q937" s="71"/>
      <c r="R937" s="71"/>
      <c r="S937" s="71"/>
      <c r="T937" s="71"/>
      <c r="U937" s="71"/>
      <c r="V937" s="71"/>
      <c r="W937" s="113"/>
      <c r="X937" s="71"/>
      <c r="Y937" s="71"/>
      <c r="Z937" s="71"/>
    </row>
    <row r="938" spans="1:26" ht="14.25" customHeight="1" x14ac:dyDescent="0.25">
      <c r="A938" s="71"/>
      <c r="B938" s="71"/>
      <c r="C938" s="71"/>
      <c r="D938" s="71"/>
      <c r="E938" s="71"/>
      <c r="F938" s="71"/>
      <c r="G938" s="71"/>
      <c r="H938" s="71"/>
      <c r="I938" s="71"/>
      <c r="J938" s="71"/>
      <c r="K938" s="71"/>
      <c r="L938" s="71"/>
      <c r="M938" s="71"/>
      <c r="N938" s="71"/>
      <c r="O938" s="71"/>
      <c r="P938" s="71"/>
      <c r="Q938" s="71"/>
      <c r="R938" s="71"/>
      <c r="S938" s="71"/>
      <c r="T938" s="71"/>
      <c r="U938" s="71"/>
      <c r="V938" s="71"/>
      <c r="W938" s="113"/>
      <c r="X938" s="71"/>
      <c r="Y938" s="71"/>
      <c r="Z938" s="71"/>
    </row>
    <row r="939" spans="1:26" ht="14.25" customHeight="1" x14ac:dyDescent="0.25">
      <c r="A939" s="71"/>
      <c r="B939" s="71"/>
      <c r="C939" s="71"/>
      <c r="D939" s="71"/>
      <c r="E939" s="71"/>
      <c r="F939" s="71"/>
      <c r="G939" s="71"/>
      <c r="H939" s="71"/>
      <c r="I939" s="71"/>
      <c r="J939" s="71"/>
      <c r="K939" s="71"/>
      <c r="L939" s="71"/>
      <c r="M939" s="71"/>
      <c r="N939" s="71"/>
      <c r="O939" s="71"/>
      <c r="P939" s="71"/>
      <c r="Q939" s="71"/>
      <c r="R939" s="71"/>
      <c r="S939" s="71"/>
      <c r="T939" s="71"/>
      <c r="U939" s="71"/>
      <c r="V939" s="71"/>
      <c r="W939" s="113"/>
      <c r="X939" s="71"/>
      <c r="Y939" s="71"/>
      <c r="Z939" s="71"/>
    </row>
    <row r="940" spans="1:26" ht="14.25" customHeight="1" x14ac:dyDescent="0.25">
      <c r="A940" s="71"/>
      <c r="B940" s="71"/>
      <c r="C940" s="71"/>
      <c r="D940" s="71"/>
      <c r="E940" s="71"/>
      <c r="F940" s="71"/>
      <c r="G940" s="71"/>
      <c r="H940" s="71"/>
      <c r="I940" s="71"/>
      <c r="J940" s="71"/>
      <c r="K940" s="71"/>
      <c r="L940" s="71"/>
      <c r="M940" s="71"/>
      <c r="N940" s="71"/>
      <c r="O940" s="71"/>
      <c r="P940" s="71"/>
      <c r="Q940" s="71"/>
      <c r="R940" s="71"/>
      <c r="S940" s="71"/>
      <c r="T940" s="71"/>
      <c r="U940" s="71"/>
      <c r="V940" s="71"/>
      <c r="W940" s="113"/>
      <c r="X940" s="71"/>
      <c r="Y940" s="71"/>
      <c r="Z940" s="71"/>
    </row>
    <row r="941" spans="1:26" ht="14.25" customHeight="1" x14ac:dyDescent="0.25">
      <c r="A941" s="71"/>
      <c r="B941" s="71"/>
      <c r="C941" s="71"/>
      <c r="D941" s="71"/>
      <c r="E941" s="71"/>
      <c r="F941" s="71"/>
      <c r="G941" s="71"/>
      <c r="H941" s="71"/>
      <c r="I941" s="71"/>
      <c r="J941" s="71"/>
      <c r="K941" s="71"/>
      <c r="L941" s="71"/>
      <c r="M941" s="71"/>
      <c r="N941" s="71"/>
      <c r="O941" s="71"/>
      <c r="P941" s="71"/>
      <c r="Q941" s="71"/>
      <c r="R941" s="71"/>
      <c r="S941" s="71"/>
      <c r="T941" s="71"/>
      <c r="U941" s="71"/>
      <c r="V941" s="71"/>
      <c r="W941" s="113"/>
      <c r="X941" s="71"/>
      <c r="Y941" s="71"/>
      <c r="Z941" s="71"/>
    </row>
    <row r="942" spans="1:26" ht="14.25" customHeight="1" x14ac:dyDescent="0.25">
      <c r="A942" s="71"/>
      <c r="B942" s="71"/>
      <c r="C942" s="71"/>
      <c r="D942" s="71"/>
      <c r="E942" s="71"/>
      <c r="F942" s="71"/>
      <c r="G942" s="71"/>
      <c r="H942" s="71"/>
      <c r="I942" s="71"/>
      <c r="J942" s="71"/>
      <c r="K942" s="71"/>
      <c r="L942" s="71"/>
      <c r="M942" s="71"/>
      <c r="N942" s="71"/>
      <c r="O942" s="71"/>
      <c r="P942" s="71"/>
      <c r="Q942" s="71"/>
      <c r="R942" s="71"/>
      <c r="S942" s="71"/>
      <c r="T942" s="71"/>
      <c r="U942" s="71"/>
      <c r="V942" s="71"/>
      <c r="W942" s="113"/>
      <c r="X942" s="71"/>
      <c r="Y942" s="71"/>
      <c r="Z942" s="71"/>
    </row>
    <row r="943" spans="1:26" ht="14.25" customHeight="1" x14ac:dyDescent="0.25">
      <c r="A943" s="71"/>
      <c r="B943" s="71"/>
      <c r="C943" s="71"/>
      <c r="D943" s="71"/>
      <c r="E943" s="71"/>
      <c r="F943" s="71"/>
      <c r="G943" s="71"/>
      <c r="H943" s="71"/>
      <c r="I943" s="71"/>
      <c r="J943" s="71"/>
      <c r="K943" s="71"/>
      <c r="L943" s="71"/>
      <c r="M943" s="71"/>
      <c r="N943" s="71"/>
      <c r="O943" s="71"/>
      <c r="P943" s="71"/>
      <c r="Q943" s="71"/>
      <c r="R943" s="71"/>
      <c r="S943" s="71"/>
      <c r="T943" s="71"/>
      <c r="U943" s="71"/>
      <c r="V943" s="71"/>
      <c r="W943" s="113"/>
      <c r="X943" s="71"/>
      <c r="Y943" s="71"/>
      <c r="Z943" s="71"/>
    </row>
    <row r="944" spans="1:26" ht="14.25" customHeight="1" x14ac:dyDescent="0.25">
      <c r="A944" s="71"/>
      <c r="B944" s="71"/>
      <c r="C944" s="71"/>
      <c r="D944" s="71"/>
      <c r="E944" s="71"/>
      <c r="F944" s="71"/>
      <c r="G944" s="71"/>
      <c r="H944" s="71"/>
      <c r="I944" s="71"/>
      <c r="J944" s="71"/>
      <c r="K944" s="71"/>
      <c r="L944" s="71"/>
      <c r="M944" s="71"/>
      <c r="N944" s="71"/>
      <c r="O944" s="71"/>
      <c r="P944" s="71"/>
      <c r="Q944" s="71"/>
      <c r="R944" s="71"/>
      <c r="S944" s="71"/>
      <c r="T944" s="71"/>
      <c r="U944" s="71"/>
      <c r="V944" s="71"/>
      <c r="W944" s="113"/>
      <c r="X944" s="71"/>
      <c r="Y944" s="71"/>
      <c r="Z944" s="71"/>
    </row>
    <row r="945" spans="1:26" ht="14.25" customHeight="1" x14ac:dyDescent="0.25">
      <c r="A945" s="71"/>
      <c r="B945" s="71"/>
      <c r="C945" s="71"/>
      <c r="D945" s="71"/>
      <c r="E945" s="71"/>
      <c r="F945" s="71"/>
      <c r="G945" s="71"/>
      <c r="H945" s="71"/>
      <c r="I945" s="71"/>
      <c r="J945" s="71"/>
      <c r="K945" s="71"/>
      <c r="L945" s="71"/>
      <c r="M945" s="71"/>
      <c r="N945" s="71"/>
      <c r="O945" s="71"/>
      <c r="P945" s="71"/>
      <c r="Q945" s="71"/>
      <c r="R945" s="71"/>
      <c r="S945" s="71"/>
      <c r="T945" s="71"/>
      <c r="U945" s="71"/>
      <c r="V945" s="71"/>
      <c r="W945" s="113"/>
      <c r="X945" s="71"/>
      <c r="Y945" s="71"/>
      <c r="Z945" s="71"/>
    </row>
    <row r="946" spans="1:26" ht="14.25" customHeight="1" x14ac:dyDescent="0.25">
      <c r="A946" s="71"/>
      <c r="B946" s="71"/>
      <c r="C946" s="71"/>
      <c r="D946" s="71"/>
      <c r="E946" s="71"/>
      <c r="F946" s="71"/>
      <c r="G946" s="71"/>
      <c r="H946" s="71"/>
      <c r="I946" s="71"/>
      <c r="J946" s="71"/>
      <c r="K946" s="71"/>
      <c r="L946" s="71"/>
      <c r="M946" s="71"/>
      <c r="N946" s="71"/>
      <c r="O946" s="71"/>
      <c r="P946" s="71"/>
      <c r="Q946" s="71"/>
      <c r="R946" s="71"/>
      <c r="S946" s="71"/>
      <c r="T946" s="71"/>
      <c r="U946" s="71"/>
      <c r="V946" s="71"/>
      <c r="W946" s="113"/>
      <c r="X946" s="71"/>
      <c r="Y946" s="71"/>
      <c r="Z946" s="71"/>
    </row>
    <row r="947" spans="1:26" ht="14.25" customHeight="1" x14ac:dyDescent="0.25">
      <c r="A947" s="71"/>
      <c r="B947" s="71"/>
      <c r="C947" s="71"/>
      <c r="D947" s="71"/>
      <c r="E947" s="71"/>
      <c r="F947" s="71"/>
      <c r="G947" s="71"/>
      <c r="H947" s="71"/>
      <c r="I947" s="71"/>
      <c r="J947" s="71"/>
      <c r="K947" s="71"/>
      <c r="L947" s="71"/>
      <c r="M947" s="71"/>
      <c r="N947" s="71"/>
      <c r="O947" s="71"/>
      <c r="P947" s="71"/>
      <c r="Q947" s="71"/>
      <c r="R947" s="71"/>
      <c r="S947" s="71"/>
      <c r="T947" s="71"/>
      <c r="U947" s="71"/>
      <c r="V947" s="71"/>
      <c r="W947" s="113"/>
      <c r="X947" s="71"/>
      <c r="Y947" s="71"/>
      <c r="Z947" s="71"/>
    </row>
    <row r="948" spans="1:26" ht="14.25" customHeight="1" x14ac:dyDescent="0.25">
      <c r="A948" s="71"/>
      <c r="B948" s="71"/>
      <c r="C948" s="71"/>
      <c r="D948" s="71"/>
      <c r="E948" s="71"/>
      <c r="F948" s="71"/>
      <c r="G948" s="71"/>
      <c r="H948" s="71"/>
      <c r="I948" s="71"/>
      <c r="J948" s="71"/>
      <c r="K948" s="71"/>
      <c r="L948" s="71"/>
      <c r="M948" s="71"/>
      <c r="N948" s="71"/>
      <c r="O948" s="71"/>
      <c r="P948" s="71"/>
      <c r="Q948" s="71"/>
      <c r="R948" s="71"/>
      <c r="S948" s="71"/>
      <c r="T948" s="71"/>
      <c r="U948" s="71"/>
      <c r="V948" s="71"/>
      <c r="W948" s="113"/>
      <c r="X948" s="71"/>
      <c r="Y948" s="71"/>
      <c r="Z948" s="71"/>
    </row>
    <row r="949" spans="1:26" ht="14.25" customHeight="1" x14ac:dyDescent="0.25">
      <c r="A949" s="71"/>
      <c r="B949" s="71"/>
      <c r="C949" s="71"/>
      <c r="D949" s="71"/>
      <c r="E949" s="71"/>
      <c r="F949" s="71"/>
      <c r="G949" s="71"/>
      <c r="H949" s="71"/>
      <c r="I949" s="71"/>
      <c r="J949" s="71"/>
      <c r="K949" s="71"/>
      <c r="L949" s="71"/>
      <c r="M949" s="71"/>
      <c r="N949" s="71"/>
      <c r="O949" s="71"/>
      <c r="P949" s="71"/>
      <c r="Q949" s="71"/>
      <c r="R949" s="71"/>
      <c r="S949" s="71"/>
      <c r="T949" s="71"/>
      <c r="U949" s="71"/>
      <c r="V949" s="71"/>
      <c r="W949" s="113"/>
      <c r="X949" s="71"/>
      <c r="Y949" s="71"/>
      <c r="Z949" s="71"/>
    </row>
    <row r="950" spans="1:26" ht="14.25" customHeight="1" x14ac:dyDescent="0.25">
      <c r="A950" s="71"/>
      <c r="B950" s="71"/>
      <c r="C950" s="71"/>
      <c r="D950" s="71"/>
      <c r="E950" s="71"/>
      <c r="F950" s="71"/>
      <c r="G950" s="71"/>
      <c r="H950" s="71"/>
      <c r="I950" s="71"/>
      <c r="J950" s="71"/>
      <c r="K950" s="71"/>
      <c r="L950" s="71"/>
      <c r="M950" s="71"/>
      <c r="N950" s="71"/>
      <c r="O950" s="71"/>
      <c r="P950" s="71"/>
      <c r="Q950" s="71"/>
      <c r="R950" s="71"/>
      <c r="S950" s="71"/>
      <c r="T950" s="71"/>
      <c r="U950" s="71"/>
      <c r="V950" s="71"/>
      <c r="W950" s="113"/>
      <c r="X950" s="71"/>
      <c r="Y950" s="71"/>
      <c r="Z950" s="71"/>
    </row>
    <row r="951" spans="1:26" ht="14.25" customHeight="1" x14ac:dyDescent="0.25">
      <c r="A951" s="71"/>
      <c r="B951" s="71"/>
      <c r="C951" s="71"/>
      <c r="D951" s="71"/>
      <c r="E951" s="71"/>
      <c r="F951" s="71"/>
      <c r="G951" s="71"/>
      <c r="H951" s="71"/>
      <c r="I951" s="71"/>
      <c r="J951" s="71"/>
      <c r="K951" s="71"/>
      <c r="L951" s="71"/>
      <c r="M951" s="71"/>
      <c r="N951" s="71"/>
      <c r="O951" s="71"/>
      <c r="P951" s="71"/>
      <c r="Q951" s="71"/>
      <c r="R951" s="71"/>
      <c r="S951" s="71"/>
      <c r="T951" s="71"/>
      <c r="U951" s="71"/>
      <c r="V951" s="71"/>
      <c r="W951" s="113"/>
      <c r="X951" s="71"/>
      <c r="Y951" s="71"/>
      <c r="Z951" s="71"/>
    </row>
    <row r="952" spans="1:26" ht="14.25" customHeight="1" x14ac:dyDescent="0.25">
      <c r="A952" s="71"/>
      <c r="B952" s="71"/>
      <c r="C952" s="71"/>
      <c r="D952" s="71"/>
      <c r="E952" s="71"/>
      <c r="F952" s="71"/>
      <c r="G952" s="71"/>
      <c r="H952" s="71"/>
      <c r="I952" s="71"/>
      <c r="J952" s="71"/>
      <c r="K952" s="71"/>
      <c r="L952" s="71"/>
      <c r="M952" s="71"/>
      <c r="N952" s="71"/>
      <c r="O952" s="71"/>
      <c r="P952" s="71"/>
      <c r="Q952" s="71"/>
      <c r="R952" s="71"/>
      <c r="S952" s="71"/>
      <c r="T952" s="71"/>
      <c r="U952" s="71"/>
      <c r="V952" s="71"/>
      <c r="W952" s="113"/>
      <c r="X952" s="71"/>
      <c r="Y952" s="71"/>
      <c r="Z952" s="71"/>
    </row>
    <row r="953" spans="1:26" ht="14.25" customHeight="1" x14ac:dyDescent="0.25">
      <c r="A953" s="71"/>
      <c r="B953" s="71"/>
      <c r="C953" s="71"/>
      <c r="D953" s="71"/>
      <c r="E953" s="71"/>
      <c r="F953" s="71"/>
      <c r="G953" s="71"/>
      <c r="H953" s="71"/>
      <c r="I953" s="71"/>
      <c r="J953" s="71"/>
      <c r="K953" s="71"/>
      <c r="L953" s="71"/>
      <c r="M953" s="71"/>
      <c r="N953" s="71"/>
      <c r="O953" s="71"/>
      <c r="P953" s="71"/>
      <c r="Q953" s="71"/>
      <c r="R953" s="71"/>
      <c r="S953" s="71"/>
      <c r="T953" s="71"/>
      <c r="U953" s="71"/>
      <c r="V953" s="71"/>
      <c r="W953" s="113"/>
      <c r="X953" s="71"/>
      <c r="Y953" s="71"/>
      <c r="Z953" s="71"/>
    </row>
    <row r="954" spans="1:26" ht="14.25" customHeight="1" x14ac:dyDescent="0.25">
      <c r="A954" s="71"/>
      <c r="B954" s="71"/>
      <c r="C954" s="71"/>
      <c r="D954" s="71"/>
      <c r="E954" s="71"/>
      <c r="F954" s="71"/>
      <c r="G954" s="71"/>
      <c r="H954" s="71"/>
      <c r="I954" s="71"/>
      <c r="J954" s="71"/>
      <c r="K954" s="71"/>
      <c r="L954" s="71"/>
      <c r="M954" s="71"/>
      <c r="N954" s="71"/>
      <c r="O954" s="71"/>
      <c r="P954" s="71"/>
      <c r="Q954" s="71"/>
      <c r="R954" s="71"/>
      <c r="S954" s="71"/>
      <c r="T954" s="71"/>
      <c r="U954" s="71"/>
      <c r="V954" s="71"/>
      <c r="W954" s="113"/>
      <c r="X954" s="71"/>
      <c r="Y954" s="71"/>
      <c r="Z954" s="71"/>
    </row>
    <row r="955" spans="1:26" ht="14.25" customHeight="1" x14ac:dyDescent="0.25">
      <c r="A955" s="71"/>
      <c r="B955" s="71"/>
      <c r="C955" s="71"/>
      <c r="D955" s="71"/>
      <c r="E955" s="71"/>
      <c r="F955" s="71"/>
      <c r="G955" s="71"/>
      <c r="H955" s="71"/>
      <c r="I955" s="71"/>
      <c r="J955" s="71"/>
      <c r="K955" s="71"/>
      <c r="L955" s="71"/>
      <c r="M955" s="71"/>
      <c r="N955" s="71"/>
      <c r="O955" s="71"/>
      <c r="P955" s="71"/>
      <c r="Q955" s="71"/>
      <c r="R955" s="71"/>
      <c r="S955" s="71"/>
      <c r="T955" s="71"/>
      <c r="U955" s="71"/>
      <c r="V955" s="71"/>
      <c r="W955" s="113"/>
      <c r="X955" s="71"/>
      <c r="Y955" s="71"/>
      <c r="Z955" s="71"/>
    </row>
    <row r="956" spans="1:26" ht="14.25" customHeight="1" x14ac:dyDescent="0.25">
      <c r="A956" s="71"/>
      <c r="B956" s="71"/>
      <c r="C956" s="71"/>
      <c r="D956" s="71"/>
      <c r="E956" s="71"/>
      <c r="F956" s="71"/>
      <c r="G956" s="71"/>
      <c r="H956" s="71"/>
      <c r="I956" s="71"/>
      <c r="J956" s="71"/>
      <c r="K956" s="71"/>
      <c r="L956" s="71"/>
      <c r="M956" s="71"/>
      <c r="N956" s="71"/>
      <c r="O956" s="71"/>
      <c r="P956" s="71"/>
      <c r="Q956" s="71"/>
      <c r="R956" s="71"/>
      <c r="S956" s="71"/>
      <c r="T956" s="71"/>
      <c r="U956" s="71"/>
      <c r="V956" s="71"/>
      <c r="W956" s="113"/>
      <c r="X956" s="71"/>
      <c r="Y956" s="71"/>
      <c r="Z956" s="71"/>
    </row>
    <row r="957" spans="1:26" ht="14.25" customHeight="1" x14ac:dyDescent="0.25">
      <c r="A957" s="71"/>
      <c r="B957" s="71"/>
      <c r="C957" s="71"/>
      <c r="D957" s="71"/>
      <c r="E957" s="71"/>
      <c r="F957" s="71"/>
      <c r="G957" s="71"/>
      <c r="H957" s="71"/>
      <c r="I957" s="71"/>
      <c r="J957" s="71"/>
      <c r="K957" s="71"/>
      <c r="L957" s="71"/>
      <c r="M957" s="71"/>
      <c r="N957" s="71"/>
      <c r="O957" s="71"/>
      <c r="P957" s="71"/>
      <c r="Q957" s="71"/>
      <c r="R957" s="71"/>
      <c r="S957" s="71"/>
      <c r="T957" s="71"/>
      <c r="U957" s="71"/>
      <c r="V957" s="71"/>
      <c r="W957" s="113"/>
      <c r="X957" s="71"/>
      <c r="Y957" s="71"/>
      <c r="Z957" s="71"/>
    </row>
    <row r="958" spans="1:26" ht="14.25" customHeight="1" x14ac:dyDescent="0.25">
      <c r="A958" s="71"/>
      <c r="B958" s="71"/>
      <c r="C958" s="71"/>
      <c r="D958" s="71"/>
      <c r="E958" s="71"/>
      <c r="F958" s="71"/>
      <c r="G958" s="71"/>
      <c r="H958" s="71"/>
      <c r="I958" s="71"/>
      <c r="J958" s="71"/>
      <c r="K958" s="71"/>
      <c r="L958" s="71"/>
      <c r="M958" s="71"/>
      <c r="N958" s="71"/>
      <c r="O958" s="71"/>
      <c r="P958" s="71"/>
      <c r="Q958" s="71"/>
      <c r="R958" s="71"/>
      <c r="S958" s="71"/>
      <c r="T958" s="71"/>
      <c r="U958" s="71"/>
      <c r="V958" s="71"/>
      <c r="W958" s="113"/>
      <c r="X958" s="71"/>
      <c r="Y958" s="71"/>
      <c r="Z958" s="71"/>
    </row>
    <row r="959" spans="1:26" ht="14.25" customHeight="1" x14ac:dyDescent="0.25">
      <c r="A959" s="71"/>
      <c r="B959" s="71"/>
      <c r="C959" s="71"/>
      <c r="D959" s="71"/>
      <c r="E959" s="71"/>
      <c r="F959" s="71"/>
      <c r="G959" s="71"/>
      <c r="H959" s="71"/>
      <c r="I959" s="71"/>
      <c r="J959" s="71"/>
      <c r="K959" s="71"/>
      <c r="L959" s="71"/>
      <c r="M959" s="71"/>
      <c r="N959" s="71"/>
      <c r="O959" s="71"/>
      <c r="P959" s="71"/>
      <c r="Q959" s="71"/>
      <c r="R959" s="71"/>
      <c r="S959" s="71"/>
      <c r="T959" s="71"/>
      <c r="U959" s="71"/>
      <c r="V959" s="71"/>
      <c r="W959" s="113"/>
      <c r="X959" s="71"/>
      <c r="Y959" s="71"/>
      <c r="Z959" s="71"/>
    </row>
    <row r="960" spans="1:26" ht="14.25" customHeight="1" x14ac:dyDescent="0.25">
      <c r="A960" s="71"/>
      <c r="B960" s="71"/>
      <c r="C960" s="71"/>
      <c r="D960" s="71"/>
      <c r="E960" s="71"/>
      <c r="F960" s="71"/>
      <c r="G960" s="71"/>
      <c r="H960" s="71"/>
      <c r="I960" s="71"/>
      <c r="J960" s="71"/>
      <c r="K960" s="71"/>
      <c r="L960" s="71"/>
      <c r="M960" s="71"/>
      <c r="N960" s="71"/>
      <c r="O960" s="71"/>
      <c r="P960" s="71"/>
      <c r="Q960" s="71"/>
      <c r="R960" s="71"/>
      <c r="S960" s="71"/>
      <c r="T960" s="71"/>
      <c r="U960" s="71"/>
      <c r="V960" s="71"/>
      <c r="W960" s="113"/>
      <c r="X960" s="71"/>
      <c r="Y960" s="71"/>
      <c r="Z960" s="71"/>
    </row>
    <row r="961" spans="1:26" ht="14.25" customHeight="1" x14ac:dyDescent="0.25">
      <c r="A961" s="71"/>
      <c r="B961" s="71"/>
      <c r="C961" s="71"/>
      <c r="D961" s="71"/>
      <c r="E961" s="71"/>
      <c r="F961" s="71"/>
      <c r="G961" s="71"/>
      <c r="H961" s="71"/>
      <c r="I961" s="71"/>
      <c r="J961" s="71"/>
      <c r="K961" s="71"/>
      <c r="L961" s="71"/>
      <c r="M961" s="71"/>
      <c r="N961" s="71"/>
      <c r="O961" s="71"/>
      <c r="P961" s="71"/>
      <c r="Q961" s="71"/>
      <c r="R961" s="71"/>
      <c r="S961" s="71"/>
      <c r="T961" s="71"/>
      <c r="U961" s="71"/>
      <c r="V961" s="71"/>
      <c r="W961" s="113"/>
      <c r="X961" s="71"/>
      <c r="Y961" s="71"/>
      <c r="Z961" s="71"/>
    </row>
    <row r="962" spans="1:26" ht="14.25" customHeight="1" x14ac:dyDescent="0.25">
      <c r="A962" s="71"/>
      <c r="B962" s="71"/>
      <c r="C962" s="71"/>
      <c r="D962" s="71"/>
      <c r="E962" s="71"/>
      <c r="F962" s="71"/>
      <c r="G962" s="71"/>
      <c r="H962" s="71"/>
      <c r="I962" s="71"/>
      <c r="J962" s="71"/>
      <c r="K962" s="71"/>
      <c r="L962" s="71"/>
      <c r="M962" s="71"/>
      <c r="N962" s="71"/>
      <c r="O962" s="71"/>
      <c r="P962" s="71"/>
      <c r="Q962" s="71"/>
      <c r="R962" s="71"/>
      <c r="S962" s="71"/>
      <c r="T962" s="71"/>
      <c r="U962" s="71"/>
      <c r="V962" s="71"/>
      <c r="W962" s="113"/>
      <c r="X962" s="71"/>
      <c r="Y962" s="71"/>
      <c r="Z962" s="71"/>
    </row>
    <row r="963" spans="1:26" ht="14.25" customHeight="1" x14ac:dyDescent="0.25">
      <c r="A963" s="71"/>
      <c r="B963" s="71"/>
      <c r="C963" s="71"/>
      <c r="D963" s="71"/>
      <c r="E963" s="71"/>
      <c r="F963" s="71"/>
      <c r="G963" s="71"/>
      <c r="H963" s="71"/>
      <c r="I963" s="71"/>
      <c r="J963" s="71"/>
      <c r="K963" s="71"/>
      <c r="L963" s="71"/>
      <c r="M963" s="71"/>
      <c r="N963" s="71"/>
      <c r="O963" s="71"/>
      <c r="P963" s="71"/>
      <c r="Q963" s="71"/>
      <c r="R963" s="71"/>
      <c r="S963" s="71"/>
      <c r="T963" s="71"/>
      <c r="U963" s="71"/>
      <c r="V963" s="71"/>
      <c r="W963" s="113"/>
      <c r="X963" s="71"/>
      <c r="Y963" s="71"/>
      <c r="Z963" s="71"/>
    </row>
    <row r="964" spans="1:26" ht="14.25" customHeight="1" x14ac:dyDescent="0.25">
      <c r="A964" s="71"/>
      <c r="B964" s="71"/>
      <c r="C964" s="71"/>
      <c r="D964" s="71"/>
      <c r="E964" s="71"/>
      <c r="F964" s="71"/>
      <c r="G964" s="71"/>
      <c r="H964" s="71"/>
      <c r="I964" s="71"/>
      <c r="J964" s="71"/>
      <c r="K964" s="71"/>
      <c r="L964" s="71"/>
      <c r="M964" s="71"/>
      <c r="N964" s="71"/>
      <c r="O964" s="71"/>
      <c r="P964" s="71"/>
      <c r="Q964" s="71"/>
      <c r="R964" s="71"/>
      <c r="S964" s="71"/>
      <c r="T964" s="71"/>
      <c r="U964" s="71"/>
      <c r="V964" s="71"/>
      <c r="W964" s="113"/>
      <c r="X964" s="71"/>
      <c r="Y964" s="71"/>
      <c r="Z964" s="71"/>
    </row>
    <row r="965" spans="1:26" ht="14.25" customHeight="1" x14ac:dyDescent="0.25">
      <c r="A965" s="71"/>
      <c r="B965" s="71"/>
      <c r="C965" s="71"/>
      <c r="D965" s="71"/>
      <c r="E965" s="71"/>
      <c r="F965" s="71"/>
      <c r="G965" s="71"/>
      <c r="H965" s="71"/>
      <c r="I965" s="71"/>
      <c r="J965" s="71"/>
      <c r="K965" s="71"/>
      <c r="L965" s="71"/>
      <c r="M965" s="71"/>
      <c r="N965" s="71"/>
      <c r="O965" s="71"/>
      <c r="P965" s="71"/>
      <c r="Q965" s="71"/>
      <c r="R965" s="71"/>
      <c r="S965" s="71"/>
      <c r="T965" s="71"/>
      <c r="U965" s="71"/>
      <c r="V965" s="71"/>
      <c r="W965" s="113"/>
      <c r="X965" s="71"/>
      <c r="Y965" s="71"/>
      <c r="Z965" s="71"/>
    </row>
    <row r="966" spans="1:26" ht="14.25" customHeight="1" x14ac:dyDescent="0.25">
      <c r="A966" s="71"/>
      <c r="B966" s="71"/>
      <c r="C966" s="71"/>
      <c r="D966" s="71"/>
      <c r="E966" s="71"/>
      <c r="F966" s="71"/>
      <c r="G966" s="71"/>
      <c r="H966" s="71"/>
      <c r="I966" s="71"/>
      <c r="J966" s="71"/>
      <c r="K966" s="71"/>
      <c r="L966" s="71"/>
      <c r="M966" s="71"/>
      <c r="N966" s="71"/>
      <c r="O966" s="71"/>
      <c r="P966" s="71"/>
      <c r="Q966" s="71"/>
      <c r="R966" s="71"/>
      <c r="S966" s="71"/>
      <c r="T966" s="71"/>
      <c r="U966" s="71"/>
      <c r="V966" s="71"/>
      <c r="W966" s="113"/>
      <c r="X966" s="71"/>
      <c r="Y966" s="71"/>
      <c r="Z966" s="71"/>
    </row>
    <row r="967" spans="1:26" ht="14.25" customHeight="1" x14ac:dyDescent="0.25">
      <c r="A967" s="71"/>
      <c r="B967" s="71"/>
      <c r="C967" s="71"/>
      <c r="D967" s="71"/>
      <c r="E967" s="71"/>
      <c r="F967" s="71"/>
      <c r="G967" s="71"/>
      <c r="H967" s="71"/>
      <c r="I967" s="71"/>
      <c r="J967" s="71"/>
      <c r="K967" s="71"/>
      <c r="L967" s="71"/>
      <c r="M967" s="71"/>
      <c r="N967" s="71"/>
      <c r="O967" s="71"/>
      <c r="P967" s="71"/>
      <c r="Q967" s="71"/>
      <c r="R967" s="71"/>
      <c r="S967" s="71"/>
      <c r="T967" s="71"/>
      <c r="U967" s="71"/>
      <c r="V967" s="71"/>
      <c r="W967" s="113"/>
      <c r="X967" s="71"/>
      <c r="Y967" s="71"/>
      <c r="Z967" s="71"/>
    </row>
    <row r="968" spans="1:26" ht="14.25" customHeight="1" x14ac:dyDescent="0.25">
      <c r="A968" s="71"/>
      <c r="B968" s="71"/>
      <c r="C968" s="71"/>
      <c r="D968" s="71"/>
      <c r="E968" s="71"/>
      <c r="F968" s="71"/>
      <c r="G968" s="71"/>
      <c r="H968" s="71"/>
      <c r="I968" s="71"/>
      <c r="J968" s="71"/>
      <c r="K968" s="71"/>
      <c r="L968" s="71"/>
      <c r="M968" s="71"/>
      <c r="N968" s="71"/>
      <c r="O968" s="71"/>
      <c r="P968" s="71"/>
      <c r="Q968" s="71"/>
      <c r="R968" s="71"/>
      <c r="S968" s="71"/>
      <c r="T968" s="71"/>
      <c r="U968" s="71"/>
      <c r="V968" s="71"/>
      <c r="W968" s="113"/>
      <c r="X968" s="71"/>
      <c r="Y968" s="71"/>
      <c r="Z968" s="71"/>
    </row>
    <row r="969" spans="1:26" ht="14.25" customHeight="1" x14ac:dyDescent="0.25">
      <c r="A969" s="71"/>
      <c r="B969" s="71"/>
      <c r="C969" s="71"/>
      <c r="D969" s="71"/>
      <c r="E969" s="71"/>
      <c r="F969" s="71"/>
      <c r="G969" s="71"/>
      <c r="H969" s="71"/>
      <c r="I969" s="71"/>
      <c r="J969" s="71"/>
      <c r="K969" s="71"/>
      <c r="L969" s="71"/>
      <c r="M969" s="71"/>
      <c r="N969" s="71"/>
      <c r="O969" s="71"/>
      <c r="P969" s="71"/>
      <c r="Q969" s="71"/>
      <c r="R969" s="71"/>
      <c r="S969" s="71"/>
      <c r="T969" s="71"/>
      <c r="U969" s="71"/>
      <c r="V969" s="71"/>
      <c r="W969" s="113"/>
      <c r="X969" s="71"/>
      <c r="Y969" s="71"/>
      <c r="Z969" s="71"/>
    </row>
    <row r="970" spans="1:26" ht="14.25" customHeight="1" x14ac:dyDescent="0.25">
      <c r="A970" s="71"/>
      <c r="B970" s="71"/>
      <c r="C970" s="71"/>
      <c r="D970" s="71"/>
      <c r="E970" s="71"/>
      <c r="F970" s="71"/>
      <c r="G970" s="71"/>
      <c r="H970" s="71"/>
      <c r="I970" s="71"/>
      <c r="J970" s="71"/>
      <c r="K970" s="71"/>
      <c r="L970" s="71"/>
      <c r="M970" s="71"/>
      <c r="N970" s="71"/>
      <c r="O970" s="71"/>
      <c r="P970" s="71"/>
      <c r="Q970" s="71"/>
      <c r="R970" s="71"/>
      <c r="S970" s="71"/>
      <c r="T970" s="71"/>
      <c r="U970" s="71"/>
      <c r="V970" s="71"/>
      <c r="W970" s="113"/>
      <c r="X970" s="71"/>
      <c r="Y970" s="71"/>
      <c r="Z970" s="71"/>
    </row>
    <row r="971" spans="1:26" ht="14.25" customHeight="1" x14ac:dyDescent="0.25">
      <c r="A971" s="71"/>
      <c r="B971" s="71"/>
      <c r="C971" s="71"/>
      <c r="D971" s="71"/>
      <c r="E971" s="71"/>
      <c r="F971" s="71"/>
      <c r="G971" s="71"/>
      <c r="H971" s="71"/>
      <c r="I971" s="71"/>
      <c r="J971" s="71"/>
      <c r="K971" s="71"/>
      <c r="L971" s="71"/>
      <c r="M971" s="71"/>
      <c r="N971" s="71"/>
      <c r="O971" s="71"/>
      <c r="P971" s="71"/>
      <c r="Q971" s="71"/>
      <c r="R971" s="71"/>
      <c r="S971" s="71"/>
      <c r="T971" s="71"/>
      <c r="U971" s="71"/>
      <c r="V971" s="71"/>
      <c r="W971" s="113"/>
      <c r="X971" s="71"/>
      <c r="Y971" s="71"/>
      <c r="Z971" s="71"/>
    </row>
    <row r="972" spans="1:26" ht="14.25" customHeight="1" x14ac:dyDescent="0.25">
      <c r="A972" s="71"/>
      <c r="B972" s="71"/>
      <c r="C972" s="71"/>
      <c r="D972" s="71"/>
      <c r="E972" s="71"/>
      <c r="F972" s="71"/>
      <c r="G972" s="71"/>
      <c r="H972" s="71"/>
      <c r="I972" s="71"/>
      <c r="J972" s="71"/>
      <c r="K972" s="71"/>
      <c r="L972" s="71"/>
      <c r="M972" s="71"/>
      <c r="N972" s="71"/>
      <c r="O972" s="71"/>
      <c r="P972" s="71"/>
      <c r="Q972" s="71"/>
      <c r="R972" s="71"/>
      <c r="S972" s="71"/>
      <c r="T972" s="71"/>
      <c r="U972" s="71"/>
      <c r="V972" s="71"/>
      <c r="W972" s="113"/>
      <c r="X972" s="71"/>
      <c r="Y972" s="71"/>
      <c r="Z972" s="71"/>
    </row>
    <row r="973" spans="1:26" ht="14.25" customHeight="1" x14ac:dyDescent="0.25">
      <c r="A973" s="71"/>
      <c r="B973" s="71"/>
      <c r="C973" s="71"/>
      <c r="D973" s="71"/>
      <c r="E973" s="71"/>
      <c r="F973" s="71"/>
      <c r="G973" s="71"/>
      <c r="H973" s="71"/>
      <c r="I973" s="71"/>
      <c r="J973" s="71"/>
      <c r="K973" s="71"/>
      <c r="L973" s="71"/>
      <c r="M973" s="71"/>
      <c r="N973" s="71"/>
      <c r="O973" s="71"/>
      <c r="P973" s="71"/>
      <c r="Q973" s="71"/>
      <c r="R973" s="71"/>
      <c r="S973" s="71"/>
      <c r="T973" s="71"/>
      <c r="U973" s="71"/>
      <c r="V973" s="71"/>
      <c r="W973" s="113"/>
      <c r="X973" s="71"/>
      <c r="Y973" s="71"/>
      <c r="Z973" s="71"/>
    </row>
    <row r="974" spans="1:26" ht="14.25" customHeight="1" x14ac:dyDescent="0.25">
      <c r="A974" s="71"/>
      <c r="B974" s="71"/>
      <c r="C974" s="71"/>
      <c r="D974" s="71"/>
      <c r="E974" s="71"/>
      <c r="F974" s="71"/>
      <c r="G974" s="71"/>
      <c r="H974" s="71"/>
      <c r="I974" s="71"/>
      <c r="J974" s="71"/>
      <c r="K974" s="71"/>
      <c r="L974" s="71"/>
      <c r="M974" s="71"/>
      <c r="N974" s="71"/>
      <c r="O974" s="71"/>
      <c r="P974" s="71"/>
      <c r="Q974" s="71"/>
      <c r="R974" s="71"/>
      <c r="S974" s="71"/>
      <c r="T974" s="71"/>
      <c r="U974" s="71"/>
      <c r="V974" s="71"/>
      <c r="W974" s="113"/>
      <c r="X974" s="71"/>
      <c r="Y974" s="71"/>
      <c r="Z974" s="71"/>
    </row>
    <row r="975" spans="1:26" ht="14.25" customHeight="1" x14ac:dyDescent="0.25">
      <c r="A975" s="71"/>
      <c r="B975" s="71"/>
      <c r="C975" s="71"/>
      <c r="D975" s="71"/>
      <c r="E975" s="71"/>
      <c r="F975" s="71"/>
      <c r="G975" s="71"/>
      <c r="H975" s="71"/>
      <c r="I975" s="71"/>
      <c r="J975" s="71"/>
      <c r="K975" s="71"/>
      <c r="L975" s="71"/>
      <c r="M975" s="71"/>
      <c r="N975" s="71"/>
      <c r="O975" s="71"/>
      <c r="P975" s="71"/>
      <c r="Q975" s="71"/>
      <c r="R975" s="71"/>
      <c r="S975" s="71"/>
      <c r="T975" s="71"/>
      <c r="U975" s="71"/>
      <c r="V975" s="71"/>
      <c r="W975" s="113"/>
      <c r="X975" s="71"/>
      <c r="Y975" s="71"/>
      <c r="Z975" s="71"/>
    </row>
    <row r="976" spans="1:26" ht="14.25" customHeight="1" x14ac:dyDescent="0.25">
      <c r="A976" s="71"/>
      <c r="B976" s="71"/>
      <c r="C976" s="71"/>
      <c r="D976" s="71"/>
      <c r="E976" s="71"/>
      <c r="F976" s="71"/>
      <c r="G976" s="71"/>
      <c r="H976" s="71"/>
      <c r="I976" s="71"/>
      <c r="J976" s="71"/>
      <c r="K976" s="71"/>
      <c r="L976" s="71"/>
      <c r="M976" s="71"/>
      <c r="N976" s="71"/>
      <c r="O976" s="71"/>
      <c r="P976" s="71"/>
      <c r="Q976" s="71"/>
      <c r="R976" s="71"/>
      <c r="S976" s="71"/>
      <c r="T976" s="71"/>
      <c r="U976" s="71"/>
      <c r="V976" s="71"/>
      <c r="W976" s="113"/>
      <c r="X976" s="71"/>
      <c r="Y976" s="71"/>
      <c r="Z976" s="71"/>
    </row>
    <row r="977" spans="1:26" ht="14.25" customHeight="1" x14ac:dyDescent="0.25">
      <c r="A977" s="71"/>
      <c r="B977" s="71"/>
      <c r="C977" s="71"/>
      <c r="D977" s="71"/>
      <c r="E977" s="71"/>
      <c r="F977" s="71"/>
      <c r="G977" s="71"/>
      <c r="H977" s="71"/>
      <c r="I977" s="71"/>
      <c r="J977" s="71"/>
      <c r="K977" s="71"/>
      <c r="L977" s="71"/>
      <c r="M977" s="71"/>
      <c r="N977" s="71"/>
      <c r="O977" s="71"/>
      <c r="P977" s="71"/>
      <c r="Q977" s="71"/>
      <c r="R977" s="71"/>
      <c r="S977" s="71"/>
      <c r="T977" s="71"/>
      <c r="U977" s="71"/>
      <c r="V977" s="71"/>
      <c r="W977" s="113"/>
      <c r="X977" s="71"/>
      <c r="Y977" s="71"/>
      <c r="Z977" s="71"/>
    </row>
    <row r="978" spans="1:26" ht="14.25" customHeight="1" x14ac:dyDescent="0.25">
      <c r="A978" s="71"/>
      <c r="B978" s="71"/>
      <c r="C978" s="71"/>
      <c r="D978" s="71"/>
      <c r="E978" s="71"/>
      <c r="F978" s="71"/>
      <c r="G978" s="71"/>
      <c r="H978" s="71"/>
      <c r="I978" s="71"/>
      <c r="J978" s="71"/>
      <c r="K978" s="71"/>
      <c r="L978" s="71"/>
      <c r="M978" s="71"/>
      <c r="N978" s="71"/>
      <c r="O978" s="71"/>
      <c r="P978" s="71"/>
      <c r="Q978" s="71"/>
      <c r="R978" s="71"/>
      <c r="S978" s="71"/>
      <c r="T978" s="71"/>
      <c r="U978" s="71"/>
      <c r="V978" s="71"/>
      <c r="W978" s="113"/>
      <c r="X978" s="71"/>
      <c r="Y978" s="71"/>
      <c r="Z978" s="71"/>
    </row>
    <row r="979" spans="1:26" ht="14.25" customHeight="1" x14ac:dyDescent="0.25">
      <c r="A979" s="71"/>
      <c r="B979" s="71"/>
      <c r="C979" s="71"/>
      <c r="D979" s="71"/>
      <c r="E979" s="71"/>
      <c r="F979" s="71"/>
      <c r="G979" s="71"/>
      <c r="H979" s="71"/>
      <c r="I979" s="71"/>
      <c r="J979" s="71"/>
      <c r="K979" s="71"/>
      <c r="L979" s="71"/>
      <c r="M979" s="71"/>
      <c r="N979" s="71"/>
      <c r="O979" s="71"/>
      <c r="P979" s="71"/>
      <c r="Q979" s="71"/>
      <c r="R979" s="71"/>
      <c r="S979" s="71"/>
      <c r="T979" s="71"/>
      <c r="U979" s="71"/>
      <c r="V979" s="71"/>
      <c r="W979" s="113"/>
      <c r="X979" s="71"/>
      <c r="Y979" s="71"/>
      <c r="Z979" s="71"/>
    </row>
    <row r="980" spans="1:26" ht="14.25" customHeight="1" x14ac:dyDescent="0.25">
      <c r="A980" s="71"/>
      <c r="B980" s="71"/>
      <c r="C980" s="71"/>
      <c r="D980" s="71"/>
      <c r="E980" s="71"/>
      <c r="F980" s="71"/>
      <c r="G980" s="71"/>
      <c r="H980" s="71"/>
      <c r="I980" s="71"/>
      <c r="J980" s="71"/>
      <c r="K980" s="71"/>
      <c r="L980" s="71"/>
      <c r="M980" s="71"/>
      <c r="N980" s="71"/>
      <c r="O980" s="71"/>
      <c r="P980" s="71"/>
      <c r="Q980" s="71"/>
      <c r="R980" s="71"/>
      <c r="S980" s="71"/>
      <c r="T980" s="71"/>
      <c r="U980" s="71"/>
      <c r="V980" s="71"/>
      <c r="W980" s="113"/>
      <c r="X980" s="71"/>
      <c r="Y980" s="71"/>
      <c r="Z980" s="71"/>
    </row>
    <row r="981" spans="1:26" ht="14.25" customHeight="1" x14ac:dyDescent="0.25">
      <c r="A981" s="71"/>
      <c r="B981" s="71"/>
      <c r="C981" s="71"/>
      <c r="D981" s="71"/>
      <c r="E981" s="71"/>
      <c r="F981" s="71"/>
      <c r="G981" s="71"/>
      <c r="H981" s="71"/>
      <c r="I981" s="71"/>
      <c r="J981" s="71"/>
      <c r="K981" s="71"/>
      <c r="L981" s="71"/>
      <c r="M981" s="71"/>
      <c r="N981" s="71"/>
      <c r="O981" s="71"/>
      <c r="P981" s="71"/>
      <c r="Q981" s="71"/>
      <c r="R981" s="71"/>
      <c r="S981" s="71"/>
      <c r="T981" s="71"/>
      <c r="U981" s="71"/>
      <c r="V981" s="71"/>
      <c r="W981" s="113"/>
      <c r="X981" s="71"/>
      <c r="Y981" s="71"/>
      <c r="Z981" s="71"/>
    </row>
    <row r="982" spans="1:26" ht="14.25" customHeight="1" x14ac:dyDescent="0.25">
      <c r="A982" s="71"/>
      <c r="B982" s="71"/>
      <c r="C982" s="71"/>
      <c r="D982" s="71"/>
      <c r="E982" s="71"/>
      <c r="F982" s="71"/>
      <c r="G982" s="71"/>
      <c r="H982" s="71"/>
      <c r="I982" s="71"/>
      <c r="J982" s="71"/>
      <c r="K982" s="71"/>
      <c r="L982" s="71"/>
      <c r="M982" s="71"/>
      <c r="N982" s="71"/>
      <c r="O982" s="71"/>
      <c r="P982" s="71"/>
      <c r="Q982" s="71"/>
      <c r="R982" s="71"/>
      <c r="S982" s="71"/>
      <c r="T982" s="71"/>
      <c r="U982" s="71"/>
      <c r="V982" s="71"/>
      <c r="W982" s="113"/>
      <c r="X982" s="71"/>
      <c r="Y982" s="71"/>
      <c r="Z982" s="71"/>
    </row>
    <row r="983" spans="1:26" ht="14.25" customHeight="1" x14ac:dyDescent="0.25">
      <c r="A983" s="71"/>
      <c r="B983" s="71"/>
      <c r="C983" s="71"/>
      <c r="D983" s="71"/>
      <c r="E983" s="71"/>
      <c r="F983" s="71"/>
      <c r="G983" s="71"/>
      <c r="H983" s="71"/>
      <c r="I983" s="71"/>
      <c r="J983" s="71"/>
      <c r="K983" s="71"/>
      <c r="L983" s="71"/>
      <c r="M983" s="71"/>
      <c r="N983" s="71"/>
      <c r="O983" s="71"/>
      <c r="P983" s="71"/>
      <c r="Q983" s="71"/>
      <c r="R983" s="71"/>
      <c r="S983" s="71"/>
      <c r="T983" s="71"/>
      <c r="U983" s="71"/>
      <c r="V983" s="71"/>
      <c r="W983" s="113"/>
      <c r="X983" s="71"/>
      <c r="Y983" s="71"/>
      <c r="Z983" s="71"/>
    </row>
    <row r="984" spans="1:26" ht="14.25" customHeight="1" x14ac:dyDescent="0.25">
      <c r="A984" s="71"/>
      <c r="B984" s="71"/>
      <c r="C984" s="71"/>
      <c r="D984" s="71"/>
      <c r="E984" s="71"/>
      <c r="F984" s="71"/>
      <c r="G984" s="71"/>
      <c r="H984" s="71"/>
      <c r="I984" s="71"/>
      <c r="J984" s="71"/>
      <c r="K984" s="71"/>
      <c r="L984" s="71"/>
      <c r="M984" s="71"/>
      <c r="N984" s="71"/>
      <c r="O984" s="71"/>
      <c r="P984" s="71"/>
      <c r="Q984" s="71"/>
      <c r="R984" s="71"/>
      <c r="S984" s="71"/>
      <c r="T984" s="71"/>
      <c r="U984" s="71"/>
      <c r="V984" s="71"/>
      <c r="W984" s="113"/>
      <c r="X984" s="71"/>
      <c r="Y984" s="71"/>
      <c r="Z984" s="71"/>
    </row>
    <row r="985" spans="1:26" ht="14.25" customHeight="1" x14ac:dyDescent="0.25">
      <c r="A985" s="71"/>
      <c r="B985" s="71"/>
      <c r="C985" s="71"/>
      <c r="D985" s="71"/>
      <c r="E985" s="71"/>
      <c r="F985" s="71"/>
      <c r="G985" s="71"/>
      <c r="H985" s="71"/>
      <c r="I985" s="71"/>
      <c r="J985" s="71"/>
      <c r="K985" s="71"/>
      <c r="L985" s="71"/>
      <c r="M985" s="71"/>
      <c r="N985" s="71"/>
      <c r="O985" s="71"/>
      <c r="P985" s="71"/>
      <c r="Q985" s="71"/>
      <c r="R985" s="71"/>
      <c r="S985" s="71"/>
      <c r="T985" s="71"/>
      <c r="U985" s="71"/>
      <c r="V985" s="71"/>
      <c r="W985" s="113"/>
      <c r="X985" s="71"/>
      <c r="Y985" s="71"/>
      <c r="Z985" s="71"/>
    </row>
    <row r="986" spans="1:26" ht="14.25" customHeight="1" x14ac:dyDescent="0.25">
      <c r="A986" s="71"/>
      <c r="B986" s="71"/>
      <c r="C986" s="71"/>
      <c r="D986" s="71"/>
      <c r="E986" s="71"/>
      <c r="F986" s="71"/>
      <c r="G986" s="71"/>
      <c r="H986" s="71"/>
      <c r="I986" s="71"/>
      <c r="J986" s="71"/>
      <c r="K986" s="71"/>
      <c r="L986" s="71"/>
      <c r="M986" s="71"/>
      <c r="N986" s="71"/>
      <c r="O986" s="71"/>
      <c r="P986" s="71"/>
      <c r="Q986" s="71"/>
      <c r="R986" s="71"/>
      <c r="S986" s="71"/>
      <c r="T986" s="71"/>
      <c r="U986" s="71"/>
      <c r="V986" s="71"/>
      <c r="W986" s="113"/>
      <c r="X986" s="71"/>
      <c r="Y986" s="71"/>
      <c r="Z986" s="71"/>
    </row>
    <row r="987" spans="1:26" ht="14.25" customHeight="1" x14ac:dyDescent="0.25">
      <c r="A987" s="71"/>
      <c r="B987" s="71"/>
      <c r="C987" s="71"/>
      <c r="D987" s="71"/>
      <c r="E987" s="71"/>
      <c r="F987" s="71"/>
      <c r="G987" s="71"/>
      <c r="H987" s="71"/>
      <c r="I987" s="71"/>
      <c r="J987" s="71"/>
      <c r="K987" s="71"/>
      <c r="L987" s="71"/>
      <c r="M987" s="71"/>
      <c r="N987" s="71"/>
      <c r="O987" s="71"/>
      <c r="P987" s="71"/>
      <c r="Q987" s="71"/>
      <c r="R987" s="71"/>
      <c r="S987" s="71"/>
      <c r="T987" s="71"/>
      <c r="U987" s="71"/>
      <c r="V987" s="71"/>
      <c r="W987" s="113"/>
      <c r="X987" s="71"/>
      <c r="Y987" s="71"/>
      <c r="Z987" s="71"/>
    </row>
    <row r="988" spans="1:26" ht="14.25" customHeight="1" x14ac:dyDescent="0.25">
      <c r="A988" s="71"/>
      <c r="B988" s="71"/>
      <c r="C988" s="71"/>
      <c r="D988" s="71"/>
      <c r="E988" s="71"/>
      <c r="F988" s="71"/>
      <c r="G988" s="71"/>
      <c r="H988" s="71"/>
      <c r="I988" s="71"/>
      <c r="J988" s="71"/>
      <c r="K988" s="71"/>
      <c r="L988" s="71"/>
      <c r="M988" s="71"/>
      <c r="N988" s="71"/>
      <c r="O988" s="71"/>
      <c r="P988" s="71"/>
      <c r="Q988" s="71"/>
      <c r="R988" s="71"/>
      <c r="S988" s="71"/>
      <c r="T988" s="71"/>
      <c r="U988" s="71"/>
      <c r="V988" s="71"/>
      <c r="W988" s="113"/>
      <c r="X988" s="71"/>
      <c r="Y988" s="71"/>
      <c r="Z988" s="71"/>
    </row>
    <row r="989" spans="1:26" ht="14.25" customHeight="1" x14ac:dyDescent="0.25">
      <c r="A989" s="71"/>
      <c r="B989" s="71"/>
      <c r="C989" s="71"/>
      <c r="D989" s="71"/>
      <c r="E989" s="71"/>
      <c r="F989" s="71"/>
      <c r="G989" s="71"/>
      <c r="H989" s="71"/>
      <c r="I989" s="71"/>
      <c r="J989" s="71"/>
      <c r="K989" s="71"/>
      <c r="L989" s="71"/>
      <c r="M989" s="71"/>
      <c r="N989" s="71"/>
      <c r="O989" s="71"/>
      <c r="P989" s="71"/>
      <c r="Q989" s="71"/>
      <c r="R989" s="71"/>
      <c r="S989" s="71"/>
      <c r="T989" s="71"/>
      <c r="U989" s="71"/>
      <c r="V989" s="71"/>
      <c r="W989" s="113"/>
      <c r="X989" s="71"/>
      <c r="Y989" s="71"/>
      <c r="Z989" s="71"/>
    </row>
    <row r="990" spans="1:26" ht="14.25" customHeight="1" x14ac:dyDescent="0.25">
      <c r="A990" s="71"/>
      <c r="B990" s="71"/>
      <c r="C990" s="71"/>
      <c r="D990" s="71"/>
      <c r="E990" s="71"/>
      <c r="F990" s="71"/>
      <c r="G990" s="71"/>
      <c r="H990" s="71"/>
      <c r="I990" s="71"/>
      <c r="J990" s="71"/>
      <c r="K990" s="71"/>
      <c r="L990" s="71"/>
      <c r="M990" s="71"/>
      <c r="N990" s="71"/>
      <c r="O990" s="71"/>
      <c r="P990" s="71"/>
      <c r="Q990" s="71"/>
      <c r="R990" s="71"/>
      <c r="S990" s="71"/>
      <c r="T990" s="71"/>
      <c r="U990" s="71"/>
      <c r="V990" s="71"/>
      <c r="W990" s="113"/>
      <c r="X990" s="71"/>
      <c r="Y990" s="71"/>
      <c r="Z990" s="71"/>
    </row>
    <row r="991" spans="1:26" ht="14.25" customHeight="1" x14ac:dyDescent="0.25">
      <c r="A991" s="71"/>
      <c r="B991" s="71"/>
      <c r="C991" s="71"/>
      <c r="D991" s="71"/>
      <c r="E991" s="71"/>
      <c r="F991" s="71"/>
      <c r="G991" s="71"/>
      <c r="H991" s="71"/>
      <c r="I991" s="71"/>
      <c r="J991" s="71"/>
      <c r="K991" s="71"/>
      <c r="L991" s="71"/>
      <c r="M991" s="71"/>
      <c r="N991" s="71"/>
      <c r="O991" s="71"/>
      <c r="P991" s="71"/>
      <c r="Q991" s="71"/>
      <c r="R991" s="71"/>
      <c r="S991" s="71"/>
      <c r="T991" s="71"/>
      <c r="U991" s="71"/>
      <c r="V991" s="71"/>
      <c r="W991" s="113"/>
      <c r="X991" s="71"/>
      <c r="Y991" s="71"/>
      <c r="Z991" s="71"/>
    </row>
    <row r="992" spans="1:26" ht="14.25" customHeight="1" x14ac:dyDescent="0.25">
      <c r="A992" s="71"/>
      <c r="B992" s="71"/>
      <c r="C992" s="71"/>
      <c r="D992" s="71"/>
      <c r="E992" s="71"/>
      <c r="F992" s="71"/>
      <c r="G992" s="71"/>
      <c r="H992" s="71"/>
      <c r="I992" s="71"/>
      <c r="J992" s="71"/>
      <c r="K992" s="71"/>
      <c r="L992" s="71"/>
      <c r="M992" s="71"/>
      <c r="N992" s="71"/>
      <c r="O992" s="71"/>
      <c r="P992" s="71"/>
      <c r="Q992" s="71"/>
      <c r="R992" s="71"/>
      <c r="S992" s="71"/>
      <c r="T992" s="71"/>
      <c r="U992" s="71"/>
      <c r="V992" s="71"/>
      <c r="W992" s="113"/>
      <c r="X992" s="71"/>
      <c r="Y992" s="71"/>
      <c r="Z992" s="71"/>
    </row>
    <row r="993" spans="1:26" ht="14.25" customHeight="1" x14ac:dyDescent="0.25">
      <c r="A993" s="71"/>
      <c r="B993" s="71"/>
      <c r="C993" s="71"/>
      <c r="D993" s="71"/>
      <c r="E993" s="71"/>
      <c r="F993" s="71"/>
      <c r="G993" s="71"/>
      <c r="H993" s="71"/>
      <c r="I993" s="71"/>
      <c r="J993" s="71"/>
      <c r="K993" s="71"/>
      <c r="L993" s="71"/>
      <c r="M993" s="71"/>
      <c r="N993" s="71"/>
      <c r="O993" s="71"/>
      <c r="P993" s="71"/>
      <c r="Q993" s="71"/>
      <c r="R993" s="71"/>
      <c r="S993" s="71"/>
      <c r="T993" s="71"/>
      <c r="U993" s="71"/>
      <c r="V993" s="71"/>
      <c r="W993" s="113"/>
      <c r="X993" s="71"/>
      <c r="Y993" s="71"/>
      <c r="Z993" s="71"/>
    </row>
    <row r="994" spans="1:26" ht="14.25" customHeight="1" x14ac:dyDescent="0.25">
      <c r="A994" s="71"/>
      <c r="B994" s="71"/>
      <c r="C994" s="71"/>
      <c r="D994" s="71"/>
      <c r="E994" s="71"/>
      <c r="F994" s="71"/>
      <c r="G994" s="71"/>
      <c r="H994" s="71"/>
      <c r="I994" s="71"/>
      <c r="J994" s="71"/>
      <c r="K994" s="71"/>
      <c r="L994" s="71"/>
      <c r="M994" s="71"/>
      <c r="N994" s="71"/>
      <c r="O994" s="71"/>
      <c r="P994" s="71"/>
      <c r="Q994" s="71"/>
      <c r="R994" s="71"/>
      <c r="S994" s="71"/>
      <c r="T994" s="71"/>
      <c r="U994" s="71"/>
      <c r="V994" s="71"/>
      <c r="W994" s="113"/>
      <c r="X994" s="71"/>
      <c r="Y994" s="71"/>
      <c r="Z994" s="71"/>
    </row>
    <row r="995" spans="1:26" ht="14.25" customHeight="1" x14ac:dyDescent="0.25">
      <c r="A995" s="71"/>
      <c r="B995" s="71"/>
      <c r="C995" s="71"/>
      <c r="D995" s="71"/>
      <c r="E995" s="71"/>
      <c r="F995" s="71"/>
      <c r="G995" s="71"/>
      <c r="H995" s="71"/>
      <c r="I995" s="71"/>
      <c r="J995" s="71"/>
      <c r="K995" s="71"/>
      <c r="L995" s="71"/>
      <c r="M995" s="71"/>
      <c r="N995" s="71"/>
      <c r="O995" s="71"/>
      <c r="P995" s="71"/>
      <c r="Q995" s="71"/>
      <c r="R995" s="71"/>
      <c r="S995" s="71"/>
      <c r="T995" s="71"/>
      <c r="U995" s="71"/>
      <c r="V995" s="71"/>
      <c r="W995" s="113"/>
      <c r="X995" s="71"/>
      <c r="Y995" s="71"/>
      <c r="Z995" s="71"/>
    </row>
    <row r="996" spans="1:26" ht="14.25" customHeight="1" x14ac:dyDescent="0.25">
      <c r="A996" s="71"/>
      <c r="B996" s="71"/>
      <c r="C996" s="71"/>
      <c r="D996" s="71"/>
      <c r="E996" s="71"/>
      <c r="F996" s="71"/>
      <c r="G996" s="71"/>
      <c r="H996" s="71"/>
      <c r="I996" s="71"/>
      <c r="J996" s="71"/>
      <c r="K996" s="71"/>
      <c r="L996" s="71"/>
      <c r="M996" s="71"/>
      <c r="N996" s="71"/>
      <c r="O996" s="71"/>
      <c r="P996" s="71"/>
      <c r="Q996" s="71"/>
      <c r="R996" s="71"/>
      <c r="S996" s="71"/>
      <c r="T996" s="71"/>
      <c r="U996" s="71"/>
      <c r="V996" s="71"/>
      <c r="W996" s="113"/>
      <c r="X996" s="71"/>
      <c r="Y996" s="71"/>
      <c r="Z996" s="71"/>
    </row>
    <row r="997" spans="1:26" ht="14.25" customHeight="1" x14ac:dyDescent="0.25">
      <c r="A997" s="71"/>
      <c r="B997" s="71"/>
      <c r="C997" s="71"/>
      <c r="D997" s="71"/>
      <c r="E997" s="71"/>
      <c r="F997" s="71"/>
      <c r="G997" s="71"/>
      <c r="H997" s="71"/>
      <c r="I997" s="71"/>
      <c r="J997" s="71"/>
      <c r="K997" s="71"/>
      <c r="L997" s="71"/>
      <c r="M997" s="71"/>
      <c r="N997" s="71"/>
      <c r="O997" s="71"/>
      <c r="P997" s="71"/>
      <c r="Q997" s="71"/>
      <c r="R997" s="71"/>
      <c r="S997" s="71"/>
      <c r="T997" s="71"/>
      <c r="U997" s="71"/>
      <c r="V997" s="71"/>
      <c r="W997" s="113"/>
      <c r="X997" s="71"/>
      <c r="Y997" s="71"/>
      <c r="Z997" s="71"/>
    </row>
    <row r="998" spans="1:26" ht="14.25" customHeight="1" x14ac:dyDescent="0.25">
      <c r="A998" s="71"/>
      <c r="B998" s="71"/>
      <c r="C998" s="71"/>
      <c r="D998" s="71"/>
      <c r="E998" s="71"/>
      <c r="F998" s="71"/>
      <c r="G998" s="71"/>
      <c r="H998" s="71"/>
      <c r="I998" s="71"/>
      <c r="J998" s="71"/>
      <c r="K998" s="71"/>
      <c r="L998" s="71"/>
      <c r="M998" s="71"/>
      <c r="N998" s="71"/>
      <c r="O998" s="71"/>
      <c r="P998" s="71"/>
      <c r="Q998" s="71"/>
      <c r="R998" s="71"/>
      <c r="S998" s="71"/>
      <c r="T998" s="71"/>
      <c r="U998" s="71"/>
      <c r="V998" s="71"/>
      <c r="W998" s="113"/>
      <c r="X998" s="71"/>
      <c r="Y998" s="71"/>
      <c r="Z998" s="71"/>
    </row>
    <row r="999" spans="1:26" ht="14.25" customHeight="1" x14ac:dyDescent="0.25">
      <c r="A999" s="71"/>
      <c r="B999" s="71"/>
      <c r="C999" s="71"/>
      <c r="D999" s="71"/>
      <c r="E999" s="71"/>
      <c r="F999" s="71"/>
      <c r="G999" s="71"/>
      <c r="H999" s="71"/>
      <c r="I999" s="71"/>
      <c r="J999" s="71"/>
      <c r="K999" s="71"/>
      <c r="L999" s="71"/>
      <c r="M999" s="71"/>
      <c r="N999" s="71"/>
      <c r="O999" s="71"/>
      <c r="P999" s="71"/>
      <c r="Q999" s="71"/>
      <c r="R999" s="71"/>
      <c r="S999" s="71"/>
      <c r="T999" s="71"/>
      <c r="U999" s="71"/>
      <c r="V999" s="71"/>
      <c r="W999" s="113"/>
      <c r="X999" s="71"/>
      <c r="Y999" s="71"/>
      <c r="Z999" s="71"/>
    </row>
    <row r="1000" spans="1:26" ht="14.25" customHeight="1" x14ac:dyDescent="0.25">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113"/>
      <c r="X1000" s="71"/>
      <c r="Y1000" s="71"/>
      <c r="Z1000" s="71"/>
    </row>
    <row r="1001" spans="1:26" ht="14.25" customHeight="1" x14ac:dyDescent="0.25">
      <c r="A1001" s="71"/>
      <c r="B1001" s="71"/>
      <c r="C1001" s="71"/>
      <c r="D1001" s="71"/>
      <c r="E1001" s="71"/>
      <c r="F1001" s="71"/>
      <c r="G1001" s="71"/>
      <c r="H1001" s="71"/>
      <c r="I1001" s="71"/>
      <c r="J1001" s="71"/>
      <c r="K1001" s="71"/>
      <c r="L1001" s="71"/>
      <c r="M1001" s="71"/>
      <c r="N1001" s="71"/>
      <c r="O1001" s="71"/>
      <c r="P1001" s="71"/>
      <c r="Q1001" s="71"/>
      <c r="R1001" s="71"/>
      <c r="S1001" s="71"/>
      <c r="T1001" s="71"/>
      <c r="U1001" s="71"/>
      <c r="V1001" s="71"/>
      <c r="W1001" s="113"/>
      <c r="X1001" s="71"/>
      <c r="Y1001" s="71"/>
      <c r="Z1001" s="71"/>
    </row>
    <row r="1002" spans="1:26" ht="14.25" customHeight="1" x14ac:dyDescent="0.25">
      <c r="A1002" s="71"/>
      <c r="B1002" s="71"/>
      <c r="C1002" s="71"/>
      <c r="D1002" s="71"/>
      <c r="E1002" s="71"/>
      <c r="F1002" s="71"/>
      <c r="G1002" s="71"/>
      <c r="H1002" s="71"/>
      <c r="I1002" s="71"/>
      <c r="J1002" s="71"/>
      <c r="K1002" s="71"/>
      <c r="L1002" s="71"/>
      <c r="M1002" s="71"/>
      <c r="N1002" s="71"/>
      <c r="O1002" s="71"/>
      <c r="P1002" s="71"/>
      <c r="Q1002" s="71"/>
      <c r="R1002" s="71"/>
      <c r="S1002" s="71"/>
      <c r="T1002" s="71"/>
      <c r="U1002" s="71"/>
      <c r="V1002" s="71"/>
      <c r="W1002" s="113"/>
      <c r="X1002" s="71"/>
      <c r="Y1002" s="71"/>
      <c r="Z1002" s="71"/>
    </row>
    <row r="1003" spans="1:26" ht="14.25" customHeight="1" x14ac:dyDescent="0.25">
      <c r="A1003" s="71"/>
      <c r="B1003" s="71"/>
      <c r="C1003" s="71"/>
      <c r="D1003" s="71"/>
      <c r="E1003" s="71"/>
      <c r="F1003" s="71"/>
      <c r="G1003" s="71"/>
      <c r="H1003" s="71"/>
      <c r="I1003" s="71"/>
      <c r="J1003" s="71"/>
      <c r="K1003" s="71"/>
      <c r="L1003" s="71"/>
      <c r="M1003" s="71"/>
      <c r="N1003" s="71"/>
      <c r="O1003" s="71"/>
      <c r="P1003" s="71"/>
      <c r="Q1003" s="71"/>
      <c r="R1003" s="71"/>
      <c r="S1003" s="71"/>
      <c r="T1003" s="71"/>
      <c r="U1003" s="71"/>
      <c r="V1003" s="71"/>
      <c r="W1003" s="113"/>
      <c r="X1003" s="71"/>
      <c r="Y1003" s="71"/>
      <c r="Z1003" s="71"/>
    </row>
  </sheetData>
  <autoFilter ref="C9:Z9"/>
  <mergeCells count="1">
    <mergeCell ref="A1:A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showGridLines="0" tabSelected="1" zoomScale="80" zoomScaleNormal="80" workbookViewId="0">
      <pane xSplit="1" ySplit="4" topLeftCell="O5" activePane="bottomRight" state="frozen"/>
      <selection pane="topRight" activeCell="B1" sqref="B1"/>
      <selection pane="bottomLeft" activeCell="A5" sqref="A5"/>
      <selection pane="bottomRight" activeCell="Y7" sqref="Y7"/>
    </sheetView>
  </sheetViews>
  <sheetFormatPr defaultColWidth="12.5703125" defaultRowHeight="15" customHeight="1" x14ac:dyDescent="0.25"/>
  <cols>
    <col min="1" max="1" width="26.85546875" style="35" customWidth="1"/>
    <col min="2" max="2" width="12.5703125" style="35"/>
    <col min="3" max="23" width="24.5703125" style="35" customWidth="1"/>
    <col min="24" max="24" width="45.42578125" style="35" customWidth="1"/>
    <col min="25" max="25" width="13.140625" style="35" customWidth="1"/>
    <col min="26" max="26" width="13.28515625" style="35" customWidth="1"/>
    <col min="27" max="16384" width="12.5703125" style="35"/>
  </cols>
  <sheetData>
    <row r="1" spans="1:26" ht="31.5" x14ac:dyDescent="0.25">
      <c r="A1" s="40"/>
      <c r="B1" s="41" t="s">
        <v>1</v>
      </c>
      <c r="C1" s="42" t="s">
        <v>5</v>
      </c>
      <c r="D1" s="42" t="s">
        <v>5</v>
      </c>
      <c r="E1" s="42" t="s">
        <v>5</v>
      </c>
      <c r="F1" s="42" t="s">
        <v>5</v>
      </c>
      <c r="G1" s="42" t="s">
        <v>2</v>
      </c>
      <c r="H1" s="42" t="s">
        <v>2</v>
      </c>
      <c r="I1" s="42" t="s">
        <v>2</v>
      </c>
      <c r="J1" s="42" t="s">
        <v>3</v>
      </c>
      <c r="K1" s="42" t="s">
        <v>3</v>
      </c>
      <c r="L1" s="42" t="s">
        <v>3</v>
      </c>
      <c r="M1" s="42" t="s">
        <v>6</v>
      </c>
      <c r="N1" s="42" t="s">
        <v>6</v>
      </c>
      <c r="O1" s="42" t="s">
        <v>6</v>
      </c>
      <c r="P1" s="42" t="s">
        <v>7</v>
      </c>
      <c r="Q1" s="42" t="s">
        <v>7</v>
      </c>
      <c r="R1" s="42" t="s">
        <v>7</v>
      </c>
      <c r="S1" s="42" t="s">
        <v>7</v>
      </c>
      <c r="T1" s="42" t="s">
        <v>7</v>
      </c>
      <c r="U1" s="42" t="s">
        <v>7</v>
      </c>
      <c r="V1" s="42" t="s">
        <v>8</v>
      </c>
      <c r="W1" s="42" t="s">
        <v>8</v>
      </c>
      <c r="X1" s="42" t="s">
        <v>8</v>
      </c>
      <c r="Y1" s="42" t="s">
        <v>4</v>
      </c>
      <c r="Z1" s="42" t="s">
        <v>4</v>
      </c>
    </row>
    <row r="2" spans="1:26" ht="31.5" x14ac:dyDescent="0.25">
      <c r="A2" s="43"/>
      <c r="B2" s="44" t="s">
        <v>9</v>
      </c>
      <c r="C2" s="45" t="s">
        <v>19</v>
      </c>
      <c r="D2" s="45" t="s">
        <v>20</v>
      </c>
      <c r="E2" s="45" t="s">
        <v>21</v>
      </c>
      <c r="F2" s="45" t="s">
        <v>22</v>
      </c>
      <c r="G2" s="45" t="s">
        <v>10</v>
      </c>
      <c r="H2" s="45" t="s">
        <v>12</v>
      </c>
      <c r="I2" s="45" t="s">
        <v>13</v>
      </c>
      <c r="J2" s="45" t="s">
        <v>14</v>
      </c>
      <c r="K2" s="45" t="s">
        <v>15</v>
      </c>
      <c r="L2" s="45" t="s">
        <v>16</v>
      </c>
      <c r="M2" s="45" t="s">
        <v>23</v>
      </c>
      <c r="N2" s="45" t="s">
        <v>24</v>
      </c>
      <c r="O2" s="45" t="s">
        <v>25</v>
      </c>
      <c r="P2" s="45" t="s">
        <v>26</v>
      </c>
      <c r="Q2" s="45" t="s">
        <v>27</v>
      </c>
      <c r="R2" s="45" t="s">
        <v>28</v>
      </c>
      <c r="S2" s="45" t="s">
        <v>29</v>
      </c>
      <c r="T2" s="45" t="s">
        <v>30</v>
      </c>
      <c r="U2" s="45" t="s">
        <v>31</v>
      </c>
      <c r="V2" s="45" t="s">
        <v>32</v>
      </c>
      <c r="W2" s="45" t="s">
        <v>33</v>
      </c>
      <c r="X2" s="45" t="s">
        <v>34</v>
      </c>
      <c r="Y2" s="45" t="s">
        <v>17</v>
      </c>
      <c r="Z2" s="45" t="s">
        <v>18</v>
      </c>
    </row>
    <row r="3" spans="1:26" ht="63" x14ac:dyDescent="0.25">
      <c r="A3" s="43"/>
      <c r="B3" s="44" t="s">
        <v>35</v>
      </c>
      <c r="C3" s="45" t="s">
        <v>19</v>
      </c>
      <c r="D3" s="45" t="s">
        <v>20</v>
      </c>
      <c r="E3" s="45" t="s">
        <v>21</v>
      </c>
      <c r="F3" s="45" t="s">
        <v>22</v>
      </c>
      <c r="G3" s="45" t="s">
        <v>36</v>
      </c>
      <c r="H3" s="45" t="s">
        <v>37</v>
      </c>
      <c r="I3" s="45" t="s">
        <v>453</v>
      </c>
      <c r="J3" s="45" t="s">
        <v>38</v>
      </c>
      <c r="K3" s="45" t="s">
        <v>39</v>
      </c>
      <c r="L3" s="45" t="s">
        <v>40</v>
      </c>
      <c r="M3" s="45" t="s">
        <v>42</v>
      </c>
      <c r="N3" s="45" t="s">
        <v>43</v>
      </c>
      <c r="O3" s="45" t="s">
        <v>44</v>
      </c>
      <c r="P3" s="45" t="s">
        <v>45</v>
      </c>
      <c r="Q3" s="45" t="s">
        <v>46</v>
      </c>
      <c r="R3" s="45" t="s">
        <v>47</v>
      </c>
      <c r="S3" s="45" t="s">
        <v>48</v>
      </c>
      <c r="T3" s="45" t="s">
        <v>49</v>
      </c>
      <c r="U3" s="45" t="s">
        <v>50</v>
      </c>
      <c r="V3" s="45" t="s">
        <v>51</v>
      </c>
      <c r="W3" s="45" t="s">
        <v>52</v>
      </c>
      <c r="X3" s="45" t="s">
        <v>53</v>
      </c>
      <c r="Y3" s="45" t="s">
        <v>41</v>
      </c>
      <c r="Z3" s="45" t="s">
        <v>41</v>
      </c>
    </row>
    <row r="4" spans="1:26" ht="15.75" x14ac:dyDescent="0.25">
      <c r="A4" s="43"/>
      <c r="B4" s="46" t="s">
        <v>54</v>
      </c>
      <c r="C4" s="47" t="s">
        <v>62</v>
      </c>
      <c r="D4" s="47" t="s">
        <v>63</v>
      </c>
      <c r="E4" s="47" t="s">
        <v>64</v>
      </c>
      <c r="F4" s="47" t="s">
        <v>65</v>
      </c>
      <c r="G4" s="47" t="s">
        <v>55</v>
      </c>
      <c r="H4" s="47" t="s">
        <v>57</v>
      </c>
      <c r="I4" s="47" t="s">
        <v>454</v>
      </c>
      <c r="J4" s="47" t="s">
        <v>58</v>
      </c>
      <c r="K4" s="47" t="s">
        <v>59</v>
      </c>
      <c r="L4" s="47" t="s">
        <v>508</v>
      </c>
      <c r="M4" s="47" t="s">
        <v>66</v>
      </c>
      <c r="N4" s="47" t="s">
        <v>398</v>
      </c>
      <c r="O4" s="47" t="s">
        <v>68</v>
      </c>
      <c r="P4" s="47" t="s">
        <v>71</v>
      </c>
      <c r="Q4" s="48" t="s">
        <v>399</v>
      </c>
      <c r="R4" s="47" t="s">
        <v>459</v>
      </c>
      <c r="S4" s="47" t="s">
        <v>483</v>
      </c>
      <c r="T4" s="47" t="s">
        <v>74</v>
      </c>
      <c r="U4" s="47" t="s">
        <v>75</v>
      </c>
      <c r="V4" s="47" t="s">
        <v>76</v>
      </c>
      <c r="W4" s="47" t="s">
        <v>77</v>
      </c>
      <c r="X4" s="47" t="s">
        <v>78</v>
      </c>
      <c r="Y4" s="47" t="s">
        <v>60</v>
      </c>
      <c r="Z4" s="47" t="s">
        <v>61</v>
      </c>
    </row>
    <row r="5" spans="1:26" ht="15.75" x14ac:dyDescent="0.25">
      <c r="A5" s="49" t="s">
        <v>400</v>
      </c>
      <c r="B5" s="47"/>
      <c r="C5" s="48" t="s">
        <v>404</v>
      </c>
      <c r="D5" s="48" t="s">
        <v>404</v>
      </c>
      <c r="E5" s="48" t="s">
        <v>404</v>
      </c>
      <c r="F5" s="48" t="s">
        <v>404</v>
      </c>
      <c r="G5" s="48" t="s">
        <v>401</v>
      </c>
      <c r="H5" s="48" t="s">
        <v>470</v>
      </c>
      <c r="I5" s="48" t="s">
        <v>452</v>
      </c>
      <c r="J5" s="48" t="s">
        <v>470</v>
      </c>
      <c r="K5" s="48" t="s">
        <v>402</v>
      </c>
      <c r="L5" s="48" t="s">
        <v>402</v>
      </c>
      <c r="M5" s="48" t="s">
        <v>402</v>
      </c>
      <c r="N5" s="48" t="s">
        <v>402</v>
      </c>
      <c r="O5" s="48" t="s">
        <v>402</v>
      </c>
      <c r="P5" s="48" t="s">
        <v>405</v>
      </c>
      <c r="Q5" s="48" t="s">
        <v>402</v>
      </c>
      <c r="R5" s="48" t="s">
        <v>402</v>
      </c>
      <c r="S5" s="48" t="s">
        <v>482</v>
      </c>
      <c r="T5" s="48" t="s">
        <v>485</v>
      </c>
      <c r="U5" s="48" t="s">
        <v>406</v>
      </c>
      <c r="V5" s="48" t="s">
        <v>402</v>
      </c>
      <c r="W5" s="48" t="s">
        <v>407</v>
      </c>
      <c r="X5" s="48" t="s">
        <v>408</v>
      </c>
      <c r="Y5" s="48" t="s">
        <v>403</v>
      </c>
      <c r="Z5" s="48" t="s">
        <v>403</v>
      </c>
    </row>
    <row r="6" spans="1:26" s="38" customFormat="1" ht="22.5" customHeight="1" x14ac:dyDescent="0.25">
      <c r="A6" s="50" t="s">
        <v>409</v>
      </c>
      <c r="B6" s="50"/>
      <c r="C6" s="51" t="s">
        <v>414</v>
      </c>
      <c r="D6" s="51" t="s">
        <v>415</v>
      </c>
      <c r="E6" s="51" t="s">
        <v>416</v>
      </c>
      <c r="F6" s="51" t="s">
        <v>417</v>
      </c>
      <c r="G6" s="52" t="s">
        <v>410</v>
      </c>
      <c r="H6" s="50" t="s">
        <v>469</v>
      </c>
      <c r="I6" s="51" t="s">
        <v>424</v>
      </c>
      <c r="J6" s="50" t="s">
        <v>469</v>
      </c>
      <c r="K6" s="52" t="s">
        <v>411</v>
      </c>
      <c r="L6" s="51" t="s">
        <v>412</v>
      </c>
      <c r="M6" s="51" t="s">
        <v>418</v>
      </c>
      <c r="N6" s="53" t="s">
        <v>419</v>
      </c>
      <c r="O6" s="51" t="s">
        <v>420</v>
      </c>
      <c r="P6" s="51" t="s">
        <v>421</v>
      </c>
      <c r="Q6" s="51" t="s">
        <v>422</v>
      </c>
      <c r="R6" s="51" t="s">
        <v>423</v>
      </c>
      <c r="S6" s="51" t="s">
        <v>424</v>
      </c>
      <c r="T6" s="51" t="s">
        <v>424</v>
      </c>
      <c r="U6" s="51" t="s">
        <v>425</v>
      </c>
      <c r="V6" s="51" t="s">
        <v>426</v>
      </c>
      <c r="W6" s="51" t="s">
        <v>425</v>
      </c>
      <c r="X6" s="53" t="s">
        <v>504</v>
      </c>
      <c r="Y6" s="185" t="s">
        <v>413</v>
      </c>
      <c r="Z6" s="50" t="s">
        <v>413</v>
      </c>
    </row>
    <row r="7" spans="1:26" s="36" customFormat="1" ht="409.5" x14ac:dyDescent="0.25">
      <c r="A7" s="54" t="s">
        <v>427</v>
      </c>
      <c r="B7" s="55"/>
      <c r="C7" s="55" t="s">
        <v>431</v>
      </c>
      <c r="D7" s="45" t="s">
        <v>432</v>
      </c>
      <c r="E7" s="55" t="s">
        <v>431</v>
      </c>
      <c r="F7" s="55" t="s">
        <v>431</v>
      </c>
      <c r="G7" s="45" t="s">
        <v>428</v>
      </c>
      <c r="H7" s="55" t="s">
        <v>471</v>
      </c>
      <c r="I7" s="55" t="s">
        <v>455</v>
      </c>
      <c r="J7" s="55" t="s">
        <v>471</v>
      </c>
      <c r="K7" s="45" t="s">
        <v>490</v>
      </c>
      <c r="L7" s="55" t="s">
        <v>509</v>
      </c>
      <c r="M7" s="55" t="s">
        <v>491</v>
      </c>
      <c r="N7" s="55" t="s">
        <v>433</v>
      </c>
      <c r="O7" s="55" t="s">
        <v>434</v>
      </c>
      <c r="P7" s="55" t="s">
        <v>435</v>
      </c>
      <c r="Q7" s="45" t="s">
        <v>492</v>
      </c>
      <c r="R7" s="45" t="s">
        <v>493</v>
      </c>
      <c r="S7" s="55" t="s">
        <v>436</v>
      </c>
      <c r="T7" s="55" t="s">
        <v>437</v>
      </c>
      <c r="U7" s="55" t="s">
        <v>438</v>
      </c>
      <c r="V7" s="45" t="s">
        <v>439</v>
      </c>
      <c r="W7" s="55" t="s">
        <v>440</v>
      </c>
      <c r="X7" s="56" t="s">
        <v>522</v>
      </c>
      <c r="Y7" s="55" t="s">
        <v>429</v>
      </c>
      <c r="Z7" s="55" t="s">
        <v>430</v>
      </c>
    </row>
    <row r="8" spans="1:26" s="36" customFormat="1" ht="58.5" customHeight="1" x14ac:dyDescent="0.25">
      <c r="A8" s="54" t="s">
        <v>506</v>
      </c>
      <c r="B8" s="55"/>
      <c r="C8" s="55"/>
      <c r="D8" s="45"/>
      <c r="E8" s="55"/>
      <c r="F8" s="55"/>
      <c r="G8" s="45"/>
      <c r="H8" s="55"/>
      <c r="I8" s="55"/>
      <c r="J8" s="55"/>
      <c r="K8" s="53" t="s">
        <v>489</v>
      </c>
      <c r="L8" s="55"/>
      <c r="M8" s="53" t="s">
        <v>494</v>
      </c>
      <c r="N8" s="53" t="s">
        <v>497</v>
      </c>
      <c r="O8" s="53" t="s">
        <v>498</v>
      </c>
      <c r="P8" s="55"/>
      <c r="Q8" s="53" t="s">
        <v>499</v>
      </c>
      <c r="R8" s="53" t="s">
        <v>500</v>
      </c>
      <c r="S8" s="55"/>
      <c r="T8" s="55"/>
      <c r="U8" s="55"/>
      <c r="V8" s="53" t="s">
        <v>502</v>
      </c>
      <c r="W8" s="55"/>
      <c r="X8" s="55"/>
      <c r="Y8" s="55"/>
      <c r="Z8" s="55"/>
    </row>
    <row r="9" spans="1:26" s="4" customFormat="1" ht="15.75" x14ac:dyDescent="0.25">
      <c r="A9" s="57" t="s">
        <v>441</v>
      </c>
      <c r="B9" s="58"/>
      <c r="C9" s="58" t="s">
        <v>84</v>
      </c>
      <c r="D9" s="59" t="s">
        <v>84</v>
      </c>
      <c r="E9" s="58" t="s">
        <v>84</v>
      </c>
      <c r="F9" s="58" t="s">
        <v>442</v>
      </c>
      <c r="G9" s="59" t="s">
        <v>80</v>
      </c>
      <c r="H9" s="58" t="s">
        <v>84</v>
      </c>
      <c r="I9" s="58" t="s">
        <v>80</v>
      </c>
      <c r="J9" s="58" t="s">
        <v>84</v>
      </c>
      <c r="K9" s="60" t="s">
        <v>84</v>
      </c>
      <c r="L9" s="58" t="s">
        <v>80</v>
      </c>
      <c r="M9" s="58" t="s">
        <v>84</v>
      </c>
      <c r="N9" s="58" t="s">
        <v>84</v>
      </c>
      <c r="O9" s="58" t="s">
        <v>80</v>
      </c>
      <c r="P9" s="58" t="s">
        <v>84</v>
      </c>
      <c r="Q9" s="58" t="s">
        <v>442</v>
      </c>
      <c r="R9" s="58" t="s">
        <v>84</v>
      </c>
      <c r="S9" s="58" t="s">
        <v>442</v>
      </c>
      <c r="T9" s="58" t="s">
        <v>80</v>
      </c>
      <c r="U9" s="58" t="s">
        <v>84</v>
      </c>
      <c r="V9" s="58" t="s">
        <v>84</v>
      </c>
      <c r="W9" s="58" t="s">
        <v>84</v>
      </c>
      <c r="X9" s="58" t="s">
        <v>80</v>
      </c>
      <c r="Y9" s="58" t="s">
        <v>80</v>
      </c>
      <c r="Z9" s="58" t="s">
        <v>84</v>
      </c>
    </row>
    <row r="10" spans="1:26" s="4" customFormat="1" ht="15.75" x14ac:dyDescent="0.25">
      <c r="A10" s="57" t="s">
        <v>443</v>
      </c>
      <c r="B10" s="58"/>
      <c r="C10" s="58" t="s">
        <v>80</v>
      </c>
      <c r="D10" s="59" t="s">
        <v>80</v>
      </c>
      <c r="E10" s="58" t="s">
        <v>80</v>
      </c>
      <c r="F10" s="58" t="s">
        <v>80</v>
      </c>
      <c r="G10" s="59" t="s">
        <v>80</v>
      </c>
      <c r="H10" s="58" t="s">
        <v>472</v>
      </c>
      <c r="I10" s="58" t="s">
        <v>80</v>
      </c>
      <c r="J10" s="58" t="s">
        <v>472</v>
      </c>
      <c r="K10" s="60" t="s">
        <v>84</v>
      </c>
      <c r="L10" s="58" t="s">
        <v>84</v>
      </c>
      <c r="M10" s="58" t="s">
        <v>84</v>
      </c>
      <c r="N10" s="58" t="s">
        <v>84</v>
      </c>
      <c r="O10" s="58" t="s">
        <v>84</v>
      </c>
      <c r="P10" s="58" t="s">
        <v>84</v>
      </c>
      <c r="Q10" s="58" t="s">
        <v>84</v>
      </c>
      <c r="R10" s="58" t="s">
        <v>84</v>
      </c>
      <c r="S10" s="58" t="s">
        <v>84</v>
      </c>
      <c r="T10" s="58" t="s">
        <v>84</v>
      </c>
      <c r="U10" s="58" t="s">
        <v>444</v>
      </c>
      <c r="V10" s="58" t="s">
        <v>84</v>
      </c>
      <c r="W10" s="58" t="s">
        <v>444</v>
      </c>
      <c r="X10" s="58" t="s">
        <v>80</v>
      </c>
      <c r="Y10" s="58" t="s">
        <v>80</v>
      </c>
      <c r="Z10" s="58" t="s">
        <v>80</v>
      </c>
    </row>
    <row r="11" spans="1:26" s="4" customFormat="1" ht="15.75" x14ac:dyDescent="0.25">
      <c r="A11" s="57" t="s">
        <v>445</v>
      </c>
      <c r="B11" s="58"/>
      <c r="C11" s="58" t="s">
        <v>80</v>
      </c>
      <c r="D11" s="59" t="s">
        <v>80</v>
      </c>
      <c r="E11" s="58" t="s">
        <v>80</v>
      </c>
      <c r="F11" s="58" t="s">
        <v>80</v>
      </c>
      <c r="G11" s="59" t="s">
        <v>80</v>
      </c>
      <c r="H11" s="58" t="s">
        <v>472</v>
      </c>
      <c r="I11" s="58" t="s">
        <v>80</v>
      </c>
      <c r="J11" s="58" t="s">
        <v>472</v>
      </c>
      <c r="K11" s="58" t="s">
        <v>84</v>
      </c>
      <c r="L11" s="58" t="s">
        <v>84</v>
      </c>
      <c r="M11" s="58" t="s">
        <v>84</v>
      </c>
      <c r="N11" s="58" t="s">
        <v>446</v>
      </c>
      <c r="O11" s="58" t="s">
        <v>84</v>
      </c>
      <c r="P11" s="58" t="s">
        <v>84</v>
      </c>
      <c r="Q11" s="58" t="s">
        <v>84</v>
      </c>
      <c r="R11" s="58" t="s">
        <v>84</v>
      </c>
      <c r="S11" s="58" t="s">
        <v>84</v>
      </c>
      <c r="T11" s="58" t="s">
        <v>84</v>
      </c>
      <c r="U11" s="58" t="s">
        <v>444</v>
      </c>
      <c r="V11" s="58" t="s">
        <v>84</v>
      </c>
      <c r="W11" s="58" t="s">
        <v>444</v>
      </c>
      <c r="X11" s="58" t="s">
        <v>84</v>
      </c>
      <c r="Y11" s="58" t="s">
        <v>84</v>
      </c>
      <c r="Z11" s="58" t="s">
        <v>84</v>
      </c>
    </row>
    <row r="12" spans="1:26" s="4" customFormat="1" ht="15.75" x14ac:dyDescent="0.25">
      <c r="A12" s="57" t="s">
        <v>447</v>
      </c>
      <c r="B12" s="58"/>
      <c r="C12" s="58" t="s">
        <v>80</v>
      </c>
      <c r="D12" s="58" t="s">
        <v>80</v>
      </c>
      <c r="E12" s="58" t="s">
        <v>80</v>
      </c>
      <c r="F12" s="58" t="s">
        <v>80</v>
      </c>
      <c r="G12" s="59" t="s">
        <v>446</v>
      </c>
      <c r="H12" s="58" t="s">
        <v>472</v>
      </c>
      <c r="I12" s="58" t="s">
        <v>84</v>
      </c>
      <c r="J12" s="58" t="s">
        <v>472</v>
      </c>
      <c r="K12" s="58" t="s">
        <v>84</v>
      </c>
      <c r="L12" s="58" t="s">
        <v>84</v>
      </c>
      <c r="M12" s="58" t="s">
        <v>84</v>
      </c>
      <c r="N12" s="58" t="s">
        <v>84</v>
      </c>
      <c r="O12" s="58" t="s">
        <v>84</v>
      </c>
      <c r="P12" s="58" t="s">
        <v>84</v>
      </c>
      <c r="Q12" s="58" t="s">
        <v>84</v>
      </c>
      <c r="R12" s="58" t="s">
        <v>84</v>
      </c>
      <c r="S12" s="58" t="s">
        <v>84</v>
      </c>
      <c r="T12" s="58" t="s">
        <v>84</v>
      </c>
      <c r="U12" s="58" t="s">
        <v>444</v>
      </c>
      <c r="V12" s="58" t="s">
        <v>84</v>
      </c>
      <c r="W12" s="58" t="s">
        <v>444</v>
      </c>
      <c r="X12" s="58" t="s">
        <v>84</v>
      </c>
      <c r="Y12" s="58" t="s">
        <v>84</v>
      </c>
      <c r="Z12" s="58" t="s">
        <v>84</v>
      </c>
    </row>
    <row r="13" spans="1:26" s="4" customFormat="1" ht="15.75" x14ac:dyDescent="0.25">
      <c r="A13" s="57"/>
      <c r="B13" s="58"/>
      <c r="C13" s="59"/>
      <c r="D13" s="59"/>
      <c r="E13" s="59"/>
      <c r="F13" s="59"/>
      <c r="G13" s="59"/>
      <c r="H13" s="58"/>
      <c r="I13" s="58"/>
      <c r="J13" s="59"/>
      <c r="K13" s="59"/>
      <c r="L13" s="59"/>
      <c r="M13" s="59"/>
      <c r="N13" s="59"/>
      <c r="O13" s="59"/>
      <c r="P13" s="59"/>
      <c r="Q13" s="59"/>
      <c r="R13" s="59"/>
      <c r="S13" s="59"/>
      <c r="T13" s="59"/>
      <c r="U13" s="59"/>
      <c r="V13" s="59"/>
      <c r="W13" s="59"/>
      <c r="X13" s="59"/>
      <c r="Y13" s="59"/>
      <c r="Z13" s="59"/>
    </row>
    <row r="14" spans="1:26" s="4" customFormat="1" ht="15.75" x14ac:dyDescent="0.25">
      <c r="A14" s="57" t="s">
        <v>448</v>
      </c>
      <c r="B14" s="58"/>
      <c r="C14" s="58" t="s">
        <v>461</v>
      </c>
      <c r="D14" s="58" t="s">
        <v>462</v>
      </c>
      <c r="E14" s="58" t="s">
        <v>463</v>
      </c>
      <c r="F14" s="58" t="s">
        <v>464</v>
      </c>
      <c r="G14" s="61" t="s">
        <v>487</v>
      </c>
      <c r="H14" s="58" t="s">
        <v>486</v>
      </c>
      <c r="I14" s="58">
        <v>2015</v>
      </c>
      <c r="J14" s="58" t="s">
        <v>486</v>
      </c>
      <c r="K14" s="59" t="s">
        <v>488</v>
      </c>
      <c r="L14" s="61">
        <v>2014</v>
      </c>
      <c r="M14" s="61" t="s">
        <v>495</v>
      </c>
      <c r="N14" s="61" t="s">
        <v>496</v>
      </c>
      <c r="O14" s="58" t="s">
        <v>449</v>
      </c>
      <c r="P14" s="58" t="s">
        <v>484</v>
      </c>
      <c r="Q14" s="59"/>
      <c r="R14" s="61" t="s">
        <v>501</v>
      </c>
      <c r="S14" s="59">
        <v>2011</v>
      </c>
      <c r="T14" s="59">
        <v>2012</v>
      </c>
      <c r="U14" s="61">
        <v>2016</v>
      </c>
      <c r="V14" s="61" t="s">
        <v>503</v>
      </c>
      <c r="W14" s="61">
        <v>2016</v>
      </c>
      <c r="X14" s="61">
        <v>2011</v>
      </c>
      <c r="Y14" s="61" t="s">
        <v>505</v>
      </c>
      <c r="Z14" s="61" t="s">
        <v>505</v>
      </c>
    </row>
    <row r="15" spans="1:26" s="4" customFormat="1" ht="15.75" x14ac:dyDescent="0.25">
      <c r="A15" s="57"/>
      <c r="B15" s="58"/>
      <c r="C15" s="59"/>
      <c r="D15" s="59"/>
      <c r="E15" s="59"/>
      <c r="F15" s="59"/>
      <c r="G15" s="59"/>
      <c r="H15" s="58"/>
      <c r="I15" s="60"/>
      <c r="J15" s="59"/>
      <c r="K15" s="59"/>
      <c r="L15" s="59"/>
      <c r="M15" s="59"/>
      <c r="N15" s="59"/>
      <c r="O15" s="59"/>
      <c r="P15" s="59"/>
      <c r="Q15" s="59"/>
      <c r="R15" s="59"/>
      <c r="S15" s="59"/>
      <c r="T15" s="59"/>
      <c r="U15" s="59"/>
      <c r="V15" s="59"/>
      <c r="W15" s="59"/>
      <c r="X15" s="59"/>
      <c r="Y15" s="59"/>
      <c r="Z15" s="59"/>
    </row>
    <row r="16" spans="1:26" s="4" customFormat="1" ht="299.25" customHeight="1" x14ac:dyDescent="0.25">
      <c r="A16" s="57" t="s">
        <v>457</v>
      </c>
      <c r="B16" s="58"/>
      <c r="C16" s="59"/>
      <c r="D16" s="59"/>
      <c r="E16" s="59"/>
      <c r="F16" s="59"/>
      <c r="G16" s="58"/>
      <c r="H16" s="62"/>
      <c r="I16" s="62" t="s">
        <v>458</v>
      </c>
      <c r="J16" s="59"/>
      <c r="K16" s="59"/>
      <c r="L16" s="59"/>
      <c r="M16" s="59"/>
      <c r="N16" s="59"/>
      <c r="O16" s="59"/>
      <c r="P16" s="60" t="s">
        <v>525</v>
      </c>
      <c r="Q16" s="59"/>
      <c r="R16" s="60" t="s">
        <v>460</v>
      </c>
      <c r="S16" s="60" t="s">
        <v>511</v>
      </c>
      <c r="T16" s="60" t="s">
        <v>510</v>
      </c>
      <c r="U16" s="59"/>
      <c r="V16" s="59"/>
      <c r="W16" s="60" t="s">
        <v>473</v>
      </c>
      <c r="X16" s="59"/>
      <c r="Y16" s="59"/>
      <c r="Z16" s="59"/>
    </row>
    <row r="17" spans="1:23" s="4" customFormat="1" ht="15.75" x14ac:dyDescent="0.25">
      <c r="A17" s="39"/>
    </row>
    <row r="18" spans="1:23" s="4" customFormat="1" ht="15.75" x14ac:dyDescent="0.25">
      <c r="A18" s="39"/>
      <c r="T18" s="1"/>
      <c r="U18" s="2"/>
      <c r="V18" s="3"/>
      <c r="W18" s="3"/>
    </row>
    <row r="19" spans="1:23" ht="15.75" x14ac:dyDescent="0.25">
      <c r="A19" s="37"/>
    </row>
    <row r="20" spans="1:23" ht="15.75" x14ac:dyDescent="0.25">
      <c r="A20" s="37"/>
    </row>
    <row r="21" spans="1:23" ht="15.75" x14ac:dyDescent="0.25">
      <c r="A21" s="37"/>
    </row>
    <row r="22" spans="1:23" ht="15.75" x14ac:dyDescent="0.25">
      <c r="A22" s="37"/>
    </row>
    <row r="23" spans="1:23" ht="15.75" x14ac:dyDescent="0.25">
      <c r="A23" s="37"/>
    </row>
    <row r="24" spans="1:23" ht="15.75" x14ac:dyDescent="0.25">
      <c r="A24" s="37"/>
    </row>
    <row r="25" spans="1:23" ht="15.75" x14ac:dyDescent="0.25">
      <c r="A25" s="37"/>
    </row>
    <row r="26" spans="1:23" ht="15.75" x14ac:dyDescent="0.25">
      <c r="A26" s="37"/>
    </row>
    <row r="27" spans="1:23" ht="15.75" x14ac:dyDescent="0.25">
      <c r="A27" s="37"/>
    </row>
    <row r="28" spans="1:23" ht="15.75" x14ac:dyDescent="0.25">
      <c r="A28" s="37"/>
    </row>
    <row r="29" spans="1:23" ht="15.75" x14ac:dyDescent="0.25">
      <c r="A29" s="37"/>
    </row>
    <row r="30" spans="1:23" ht="15.75" x14ac:dyDescent="0.25">
      <c r="A30" s="37"/>
    </row>
    <row r="31" spans="1:23" ht="15.75" x14ac:dyDescent="0.25">
      <c r="A31" s="37"/>
    </row>
    <row r="32" spans="1:23" ht="15.75" x14ac:dyDescent="0.25">
      <c r="A32" s="37"/>
    </row>
    <row r="33" spans="1:1" ht="15.75" x14ac:dyDescent="0.25">
      <c r="A33" s="37"/>
    </row>
    <row r="34" spans="1:1" ht="15.75" x14ac:dyDescent="0.25">
      <c r="A34" s="37"/>
    </row>
    <row r="35" spans="1:1" ht="15.75" x14ac:dyDescent="0.25">
      <c r="A35" s="37"/>
    </row>
    <row r="36" spans="1:1" ht="15.75" x14ac:dyDescent="0.25">
      <c r="A36" s="37"/>
    </row>
    <row r="37" spans="1:1" ht="15.75" x14ac:dyDescent="0.25">
      <c r="A37" s="37"/>
    </row>
    <row r="38" spans="1:1" ht="15.75" x14ac:dyDescent="0.25">
      <c r="A38" s="37"/>
    </row>
    <row r="39" spans="1:1" ht="15.75" x14ac:dyDescent="0.25">
      <c r="A39" s="37"/>
    </row>
    <row r="40" spans="1:1" ht="15.75" x14ac:dyDescent="0.25">
      <c r="A40" s="37"/>
    </row>
    <row r="41" spans="1:1" ht="15.75" x14ac:dyDescent="0.25">
      <c r="A41" s="37"/>
    </row>
    <row r="42" spans="1:1" ht="15.75" x14ac:dyDescent="0.25">
      <c r="A42" s="37"/>
    </row>
    <row r="43" spans="1:1" ht="15.75" x14ac:dyDescent="0.25">
      <c r="A43" s="37"/>
    </row>
    <row r="44" spans="1:1" ht="15.75" x14ac:dyDescent="0.25">
      <c r="A44" s="37"/>
    </row>
    <row r="45" spans="1:1" ht="15.75" x14ac:dyDescent="0.25">
      <c r="A45" s="37"/>
    </row>
    <row r="46" spans="1:1" ht="15.75" x14ac:dyDescent="0.25">
      <c r="A46" s="37"/>
    </row>
    <row r="47" spans="1:1" ht="15.75" x14ac:dyDescent="0.25">
      <c r="A47" s="37"/>
    </row>
    <row r="48" spans="1:1" ht="15.75" x14ac:dyDescent="0.25">
      <c r="A48" s="37"/>
    </row>
    <row r="49" spans="1:1" ht="15.75" x14ac:dyDescent="0.25">
      <c r="A49" s="37"/>
    </row>
    <row r="50" spans="1:1" ht="15.75" x14ac:dyDescent="0.25">
      <c r="A50" s="37"/>
    </row>
    <row r="51" spans="1:1" ht="15.75" x14ac:dyDescent="0.25">
      <c r="A51" s="37"/>
    </row>
    <row r="52" spans="1:1" ht="15.75" x14ac:dyDescent="0.25">
      <c r="A52" s="37"/>
    </row>
    <row r="53" spans="1:1" ht="15.75" x14ac:dyDescent="0.25">
      <c r="A53" s="37"/>
    </row>
    <row r="54" spans="1:1" ht="15.75" x14ac:dyDescent="0.25">
      <c r="A54" s="37"/>
    </row>
    <row r="55" spans="1:1" ht="15.75" x14ac:dyDescent="0.25">
      <c r="A55" s="37"/>
    </row>
    <row r="56" spans="1:1" ht="15.75" x14ac:dyDescent="0.25">
      <c r="A56" s="37"/>
    </row>
    <row r="57" spans="1:1" ht="15.75" x14ac:dyDescent="0.25">
      <c r="A57" s="37"/>
    </row>
    <row r="58" spans="1:1" ht="15.75" x14ac:dyDescent="0.25">
      <c r="A58" s="37"/>
    </row>
    <row r="59" spans="1:1" ht="15.75" x14ac:dyDescent="0.25">
      <c r="A59" s="37"/>
    </row>
    <row r="60" spans="1:1" ht="15.75" x14ac:dyDescent="0.25">
      <c r="A60" s="37"/>
    </row>
    <row r="61" spans="1:1" ht="15.75" x14ac:dyDescent="0.25">
      <c r="A61" s="37"/>
    </row>
    <row r="62" spans="1:1" ht="15.75" x14ac:dyDescent="0.25">
      <c r="A62" s="37"/>
    </row>
    <row r="63" spans="1:1" ht="15.75" x14ac:dyDescent="0.25">
      <c r="A63" s="37"/>
    </row>
    <row r="64" spans="1:1" ht="15.75" x14ac:dyDescent="0.25">
      <c r="A64" s="37"/>
    </row>
    <row r="65" spans="1:1" ht="15.75" x14ac:dyDescent="0.25">
      <c r="A65" s="37"/>
    </row>
    <row r="66" spans="1:1" ht="15.75" x14ac:dyDescent="0.25">
      <c r="A66" s="37"/>
    </row>
    <row r="67" spans="1:1" ht="15.75" x14ac:dyDescent="0.25">
      <c r="A67" s="37"/>
    </row>
    <row r="68" spans="1:1" ht="15.75" x14ac:dyDescent="0.25">
      <c r="A68" s="37"/>
    </row>
    <row r="69" spans="1:1" ht="15.75" x14ac:dyDescent="0.25">
      <c r="A69" s="37"/>
    </row>
    <row r="70" spans="1:1" ht="15.75" x14ac:dyDescent="0.25">
      <c r="A70" s="37"/>
    </row>
    <row r="71" spans="1:1" ht="15.75" x14ac:dyDescent="0.25">
      <c r="A71" s="37"/>
    </row>
    <row r="72" spans="1:1" ht="15.75" x14ac:dyDescent="0.25">
      <c r="A72" s="37"/>
    </row>
    <row r="73" spans="1:1" ht="15.75" x14ac:dyDescent="0.25">
      <c r="A73" s="37"/>
    </row>
    <row r="74" spans="1:1" ht="15.75" x14ac:dyDescent="0.25">
      <c r="A74" s="37"/>
    </row>
    <row r="75" spans="1:1" ht="15.75" x14ac:dyDescent="0.25">
      <c r="A75" s="37"/>
    </row>
    <row r="76" spans="1:1" ht="15.75" x14ac:dyDescent="0.25">
      <c r="A76" s="37"/>
    </row>
    <row r="77" spans="1:1" ht="15.75" x14ac:dyDescent="0.25">
      <c r="A77" s="37"/>
    </row>
    <row r="78" spans="1:1" ht="15.75" x14ac:dyDescent="0.25">
      <c r="A78" s="37"/>
    </row>
    <row r="79" spans="1:1" ht="15.75" x14ac:dyDescent="0.25">
      <c r="A79" s="37"/>
    </row>
    <row r="80" spans="1:1" ht="15.75" x14ac:dyDescent="0.25">
      <c r="A80" s="37"/>
    </row>
    <row r="81" spans="1:1" ht="15.75" x14ac:dyDescent="0.25">
      <c r="A81" s="37"/>
    </row>
    <row r="82" spans="1:1" ht="15.75" x14ac:dyDescent="0.25">
      <c r="A82" s="37"/>
    </row>
    <row r="83" spans="1:1" ht="15.75" x14ac:dyDescent="0.25">
      <c r="A83" s="37"/>
    </row>
    <row r="84" spans="1:1" ht="15.75" x14ac:dyDescent="0.25">
      <c r="A84" s="37"/>
    </row>
    <row r="85" spans="1:1" ht="15.75" x14ac:dyDescent="0.25">
      <c r="A85" s="37"/>
    </row>
    <row r="86" spans="1:1" ht="15.75" x14ac:dyDescent="0.25">
      <c r="A86" s="37"/>
    </row>
    <row r="87" spans="1:1" ht="15.75" x14ac:dyDescent="0.25">
      <c r="A87" s="37"/>
    </row>
    <row r="88" spans="1:1" ht="15.75" x14ac:dyDescent="0.25">
      <c r="A88" s="37"/>
    </row>
    <row r="89" spans="1:1" ht="15.75" x14ac:dyDescent="0.25">
      <c r="A89" s="37"/>
    </row>
    <row r="90" spans="1:1" ht="15.75" x14ac:dyDescent="0.25">
      <c r="A90" s="37"/>
    </row>
    <row r="91" spans="1:1" ht="15.75" x14ac:dyDescent="0.25">
      <c r="A91" s="37"/>
    </row>
    <row r="92" spans="1:1" ht="15.75" x14ac:dyDescent="0.25">
      <c r="A92" s="37"/>
    </row>
    <row r="93" spans="1:1" ht="15.75" x14ac:dyDescent="0.25">
      <c r="A93" s="37"/>
    </row>
    <row r="94" spans="1:1" ht="15.75" x14ac:dyDescent="0.25">
      <c r="A94" s="37"/>
    </row>
    <row r="95" spans="1:1" ht="15.75" x14ac:dyDescent="0.25">
      <c r="A95" s="37"/>
    </row>
    <row r="96" spans="1:1" ht="15.75" x14ac:dyDescent="0.25">
      <c r="A96" s="37"/>
    </row>
    <row r="97" spans="1:1" ht="15.75" x14ac:dyDescent="0.25">
      <c r="A97" s="37"/>
    </row>
    <row r="98" spans="1:1" ht="15.75" x14ac:dyDescent="0.25">
      <c r="A98" s="37"/>
    </row>
    <row r="99" spans="1:1" ht="15.75" x14ac:dyDescent="0.25">
      <c r="A99" s="37"/>
    </row>
    <row r="100" spans="1:1" ht="15.75" x14ac:dyDescent="0.25">
      <c r="A100" s="37"/>
    </row>
    <row r="101" spans="1:1" ht="15.75" x14ac:dyDescent="0.25">
      <c r="A101" s="37"/>
    </row>
    <row r="102" spans="1:1" ht="15.75" x14ac:dyDescent="0.25">
      <c r="A102" s="37"/>
    </row>
    <row r="103" spans="1:1" ht="15.75" x14ac:dyDescent="0.25">
      <c r="A103" s="37"/>
    </row>
    <row r="104" spans="1:1" ht="15.75" x14ac:dyDescent="0.25">
      <c r="A104" s="37"/>
    </row>
    <row r="105" spans="1:1" ht="15.75" x14ac:dyDescent="0.25">
      <c r="A105" s="37"/>
    </row>
    <row r="106" spans="1:1" ht="15.75" x14ac:dyDescent="0.25">
      <c r="A106" s="37"/>
    </row>
    <row r="107" spans="1:1" ht="15.75" x14ac:dyDescent="0.25">
      <c r="A107" s="37"/>
    </row>
    <row r="108" spans="1:1" ht="15.75" x14ac:dyDescent="0.25">
      <c r="A108" s="37"/>
    </row>
    <row r="109" spans="1:1" ht="15.75" x14ac:dyDescent="0.25">
      <c r="A109" s="37"/>
    </row>
    <row r="110" spans="1:1" ht="15.75" x14ac:dyDescent="0.25">
      <c r="A110" s="37"/>
    </row>
    <row r="111" spans="1:1" ht="15.75" x14ac:dyDescent="0.25">
      <c r="A111" s="37"/>
    </row>
    <row r="112" spans="1:1" ht="15.75" x14ac:dyDescent="0.25">
      <c r="A112" s="37"/>
    </row>
    <row r="113" spans="1:1" ht="15.75" x14ac:dyDescent="0.25">
      <c r="A113" s="37"/>
    </row>
    <row r="114" spans="1:1" ht="15.75" x14ac:dyDescent="0.25">
      <c r="A114" s="37"/>
    </row>
    <row r="115" spans="1:1" ht="15.75" x14ac:dyDescent="0.25">
      <c r="A115" s="37"/>
    </row>
    <row r="116" spans="1:1" ht="15.75" x14ac:dyDescent="0.25">
      <c r="A116" s="37"/>
    </row>
    <row r="117" spans="1:1" ht="15.75" x14ac:dyDescent="0.25">
      <c r="A117" s="37"/>
    </row>
    <row r="118" spans="1:1" ht="15.75" x14ac:dyDescent="0.25">
      <c r="A118" s="37"/>
    </row>
    <row r="119" spans="1:1" ht="15.75" x14ac:dyDescent="0.25">
      <c r="A119" s="37"/>
    </row>
    <row r="120" spans="1:1" ht="15.75" x14ac:dyDescent="0.25">
      <c r="A120" s="37"/>
    </row>
    <row r="121" spans="1:1" ht="15.75" x14ac:dyDescent="0.25">
      <c r="A121" s="37"/>
    </row>
    <row r="122" spans="1:1" ht="15.75" x14ac:dyDescent="0.25">
      <c r="A122" s="37"/>
    </row>
    <row r="123" spans="1:1" ht="15.75" x14ac:dyDescent="0.25">
      <c r="A123" s="37"/>
    </row>
    <row r="124" spans="1:1" ht="15.75" x14ac:dyDescent="0.25">
      <c r="A124" s="37"/>
    </row>
    <row r="125" spans="1:1" ht="15.75" x14ac:dyDescent="0.25">
      <c r="A125" s="37"/>
    </row>
    <row r="126" spans="1:1" ht="15.75" x14ac:dyDescent="0.25">
      <c r="A126" s="37"/>
    </row>
    <row r="127" spans="1:1" ht="15.75" x14ac:dyDescent="0.25">
      <c r="A127" s="37"/>
    </row>
    <row r="128" spans="1:1" ht="15.75" x14ac:dyDescent="0.25">
      <c r="A128" s="37"/>
    </row>
    <row r="129" spans="1:1" ht="15.75" x14ac:dyDescent="0.25">
      <c r="A129" s="37"/>
    </row>
    <row r="130" spans="1:1" ht="15.75" x14ac:dyDescent="0.25">
      <c r="A130" s="37"/>
    </row>
    <row r="131" spans="1:1" ht="15.75" x14ac:dyDescent="0.25">
      <c r="A131" s="37"/>
    </row>
    <row r="132" spans="1:1" ht="15.75" x14ac:dyDescent="0.25">
      <c r="A132" s="37"/>
    </row>
    <row r="133" spans="1:1" ht="15.75" x14ac:dyDescent="0.25">
      <c r="A133" s="37"/>
    </row>
    <row r="134" spans="1:1" ht="15.75" x14ac:dyDescent="0.25">
      <c r="A134" s="37"/>
    </row>
    <row r="135" spans="1:1" ht="15.75" x14ac:dyDescent="0.25">
      <c r="A135" s="37"/>
    </row>
    <row r="136" spans="1:1" ht="15.75" x14ac:dyDescent="0.25">
      <c r="A136" s="37"/>
    </row>
    <row r="137" spans="1:1" ht="15.75" x14ac:dyDescent="0.25">
      <c r="A137" s="37"/>
    </row>
    <row r="138" spans="1:1" ht="15.75" x14ac:dyDescent="0.25">
      <c r="A138" s="37"/>
    </row>
    <row r="139" spans="1:1" ht="15.75" x14ac:dyDescent="0.25">
      <c r="A139" s="37"/>
    </row>
    <row r="140" spans="1:1" ht="15.75" x14ac:dyDescent="0.25">
      <c r="A140" s="37"/>
    </row>
    <row r="141" spans="1:1" ht="15.75" x14ac:dyDescent="0.25">
      <c r="A141" s="37"/>
    </row>
    <row r="142" spans="1:1" ht="15.75" x14ac:dyDescent="0.25">
      <c r="A142" s="37"/>
    </row>
    <row r="143" spans="1:1" ht="15.75" x14ac:dyDescent="0.25">
      <c r="A143" s="37"/>
    </row>
    <row r="144" spans="1:1" ht="15.75" x14ac:dyDescent="0.25">
      <c r="A144" s="37"/>
    </row>
    <row r="145" spans="1:1" ht="15.75" x14ac:dyDescent="0.25">
      <c r="A145" s="37"/>
    </row>
    <row r="146" spans="1:1" ht="15.75" x14ac:dyDescent="0.25">
      <c r="A146" s="37"/>
    </row>
    <row r="147" spans="1:1" ht="15.75" x14ac:dyDescent="0.25">
      <c r="A147" s="37"/>
    </row>
    <row r="148" spans="1:1" ht="15.75" x14ac:dyDescent="0.25">
      <c r="A148" s="37"/>
    </row>
    <row r="149" spans="1:1" ht="15.75" x14ac:dyDescent="0.25">
      <c r="A149" s="37"/>
    </row>
    <row r="150" spans="1:1" ht="15.75" x14ac:dyDescent="0.25">
      <c r="A150" s="37"/>
    </row>
    <row r="151" spans="1:1" ht="15.75" x14ac:dyDescent="0.25">
      <c r="A151" s="37"/>
    </row>
    <row r="152" spans="1:1" ht="15.75" x14ac:dyDescent="0.25">
      <c r="A152" s="37"/>
    </row>
    <row r="153" spans="1:1" ht="15.75" x14ac:dyDescent="0.25">
      <c r="A153" s="37"/>
    </row>
    <row r="154" spans="1:1" ht="15.75" x14ac:dyDescent="0.25">
      <c r="A154" s="37"/>
    </row>
    <row r="155" spans="1:1" ht="15.75" x14ac:dyDescent="0.25">
      <c r="A155" s="37"/>
    </row>
    <row r="156" spans="1:1" ht="15.75" x14ac:dyDescent="0.25">
      <c r="A156" s="37"/>
    </row>
    <row r="157" spans="1:1" ht="15.75" x14ac:dyDescent="0.25">
      <c r="A157" s="37"/>
    </row>
    <row r="158" spans="1:1" ht="15.75" x14ac:dyDescent="0.25">
      <c r="A158" s="37"/>
    </row>
    <row r="159" spans="1:1" ht="15.75" x14ac:dyDescent="0.25">
      <c r="A159" s="37"/>
    </row>
    <row r="160" spans="1:1" ht="15.75" x14ac:dyDescent="0.25">
      <c r="A160" s="37"/>
    </row>
    <row r="161" spans="1:1" ht="15.75" x14ac:dyDescent="0.25">
      <c r="A161" s="37"/>
    </row>
    <row r="162" spans="1:1" ht="15.75" x14ac:dyDescent="0.25">
      <c r="A162" s="37"/>
    </row>
    <row r="163" spans="1:1" ht="15.75" x14ac:dyDescent="0.25">
      <c r="A163" s="37"/>
    </row>
    <row r="164" spans="1:1" ht="15.75" x14ac:dyDescent="0.25">
      <c r="A164" s="37"/>
    </row>
    <row r="165" spans="1:1" ht="15.75" x14ac:dyDescent="0.25">
      <c r="A165" s="37"/>
    </row>
    <row r="166" spans="1:1" ht="15.75" x14ac:dyDescent="0.25">
      <c r="A166" s="37"/>
    </row>
    <row r="167" spans="1:1" ht="15.75" x14ac:dyDescent="0.25">
      <c r="A167" s="37"/>
    </row>
    <row r="168" spans="1:1" ht="15.75" x14ac:dyDescent="0.25">
      <c r="A168" s="37"/>
    </row>
    <row r="169" spans="1:1" ht="15.75" x14ac:dyDescent="0.25">
      <c r="A169" s="37"/>
    </row>
    <row r="170" spans="1:1" ht="15.75" x14ac:dyDescent="0.25">
      <c r="A170" s="37"/>
    </row>
    <row r="171" spans="1:1" ht="15.75" x14ac:dyDescent="0.25">
      <c r="A171" s="37"/>
    </row>
    <row r="172" spans="1:1" ht="15.75" x14ac:dyDescent="0.25">
      <c r="A172" s="37"/>
    </row>
    <row r="173" spans="1:1" ht="15.75" x14ac:dyDescent="0.25">
      <c r="A173" s="37"/>
    </row>
    <row r="174" spans="1:1" ht="15.75" x14ac:dyDescent="0.25">
      <c r="A174" s="37"/>
    </row>
    <row r="175" spans="1:1" ht="15.75" x14ac:dyDescent="0.25">
      <c r="A175" s="37"/>
    </row>
    <row r="176" spans="1:1" ht="15.75" x14ac:dyDescent="0.25">
      <c r="A176" s="37"/>
    </row>
    <row r="177" spans="1:1" ht="15.75" x14ac:dyDescent="0.25">
      <c r="A177" s="37"/>
    </row>
    <row r="178" spans="1:1" ht="15.75" x14ac:dyDescent="0.25">
      <c r="A178" s="37"/>
    </row>
    <row r="179" spans="1:1" ht="15.75" x14ac:dyDescent="0.25">
      <c r="A179" s="37"/>
    </row>
    <row r="180" spans="1:1" ht="15.75" x14ac:dyDescent="0.25">
      <c r="A180" s="37"/>
    </row>
    <row r="181" spans="1:1" ht="15.75" x14ac:dyDescent="0.25">
      <c r="A181" s="37"/>
    </row>
    <row r="182" spans="1:1" ht="15.75" x14ac:dyDescent="0.25">
      <c r="A182" s="37"/>
    </row>
    <row r="183" spans="1:1" ht="15.75" x14ac:dyDescent="0.25">
      <c r="A183" s="37"/>
    </row>
    <row r="184" spans="1:1" ht="15.75" x14ac:dyDescent="0.25">
      <c r="A184" s="37"/>
    </row>
    <row r="185" spans="1:1" ht="15.75" x14ac:dyDescent="0.25">
      <c r="A185" s="37"/>
    </row>
    <row r="186" spans="1:1" ht="15.75" x14ac:dyDescent="0.25">
      <c r="A186" s="37"/>
    </row>
    <row r="187" spans="1:1" ht="15.75" x14ac:dyDescent="0.25">
      <c r="A187" s="37"/>
    </row>
    <row r="188" spans="1:1" ht="15.75" x14ac:dyDescent="0.25">
      <c r="A188" s="37"/>
    </row>
    <row r="189" spans="1:1" ht="15.75" x14ac:dyDescent="0.25">
      <c r="A189" s="37"/>
    </row>
    <row r="190" spans="1:1" ht="15.75" x14ac:dyDescent="0.25">
      <c r="A190" s="37"/>
    </row>
    <row r="191" spans="1:1" ht="15.75" x14ac:dyDescent="0.25">
      <c r="A191" s="37"/>
    </row>
    <row r="192" spans="1:1" ht="15.75" x14ac:dyDescent="0.25">
      <c r="A192" s="37"/>
    </row>
    <row r="193" spans="1:1" ht="15.75" x14ac:dyDescent="0.25">
      <c r="A193" s="37"/>
    </row>
    <row r="194" spans="1:1" ht="15.75" x14ac:dyDescent="0.25">
      <c r="A194" s="37"/>
    </row>
    <row r="195" spans="1:1" ht="15.75" x14ac:dyDescent="0.25">
      <c r="A195" s="37"/>
    </row>
    <row r="196" spans="1:1" ht="15.75" x14ac:dyDescent="0.25">
      <c r="A196" s="37"/>
    </row>
    <row r="197" spans="1:1" ht="15.75" x14ac:dyDescent="0.25">
      <c r="A197" s="37"/>
    </row>
    <row r="198" spans="1:1" ht="15.75" x14ac:dyDescent="0.25">
      <c r="A198" s="37"/>
    </row>
    <row r="199" spans="1:1" ht="15.75" x14ac:dyDescent="0.25">
      <c r="A199" s="37"/>
    </row>
    <row r="200" spans="1:1" ht="15.75" x14ac:dyDescent="0.25">
      <c r="A200" s="37"/>
    </row>
    <row r="201" spans="1:1" ht="15.75" x14ac:dyDescent="0.25">
      <c r="A201" s="37"/>
    </row>
    <row r="202" spans="1:1" ht="15.75" x14ac:dyDescent="0.25">
      <c r="A202" s="37"/>
    </row>
    <row r="203" spans="1:1" ht="15.75" x14ac:dyDescent="0.25">
      <c r="A203" s="37"/>
    </row>
    <row r="204" spans="1:1" ht="15.75" x14ac:dyDescent="0.25">
      <c r="A204" s="37"/>
    </row>
    <row r="205" spans="1:1" ht="15.75" x14ac:dyDescent="0.25">
      <c r="A205" s="37"/>
    </row>
    <row r="206" spans="1:1" ht="15.75" x14ac:dyDescent="0.25">
      <c r="A206" s="37"/>
    </row>
    <row r="207" spans="1:1" ht="15.75" x14ac:dyDescent="0.25">
      <c r="A207" s="37"/>
    </row>
    <row r="208" spans="1:1" ht="15.75" x14ac:dyDescent="0.25">
      <c r="A208" s="37"/>
    </row>
    <row r="209" spans="1:1" ht="15.75" x14ac:dyDescent="0.25">
      <c r="A209" s="37"/>
    </row>
    <row r="210" spans="1:1" ht="15.75" x14ac:dyDescent="0.25">
      <c r="A210" s="37"/>
    </row>
    <row r="211" spans="1:1" ht="15.75" x14ac:dyDescent="0.25">
      <c r="A211" s="37"/>
    </row>
    <row r="212" spans="1:1" ht="15.75" x14ac:dyDescent="0.25">
      <c r="A212" s="37"/>
    </row>
    <row r="213" spans="1:1" ht="15.75" x14ac:dyDescent="0.25">
      <c r="A213" s="37"/>
    </row>
    <row r="214" spans="1:1" ht="15.75" x14ac:dyDescent="0.25">
      <c r="A214" s="37"/>
    </row>
    <row r="215" spans="1:1" ht="15.75" x14ac:dyDescent="0.25">
      <c r="A215" s="37"/>
    </row>
    <row r="216" spans="1:1" ht="15.75" x14ac:dyDescent="0.25">
      <c r="A216" s="37"/>
    </row>
    <row r="217" spans="1:1" ht="15.75" x14ac:dyDescent="0.25">
      <c r="A217" s="37"/>
    </row>
    <row r="218" spans="1:1" ht="15.75" x14ac:dyDescent="0.25">
      <c r="A218" s="37"/>
    </row>
    <row r="219" spans="1:1" ht="15.75" x14ac:dyDescent="0.25">
      <c r="A219" s="37"/>
    </row>
    <row r="220" spans="1:1" ht="15.75" x14ac:dyDescent="0.25">
      <c r="A220" s="37"/>
    </row>
    <row r="221" spans="1:1" ht="15.75" x14ac:dyDescent="0.25">
      <c r="A221" s="37"/>
    </row>
    <row r="222" spans="1:1" ht="15.75" x14ac:dyDescent="0.25">
      <c r="A222" s="37"/>
    </row>
    <row r="223" spans="1:1" ht="15.75" x14ac:dyDescent="0.25">
      <c r="A223" s="37"/>
    </row>
    <row r="224" spans="1:1" ht="15.75" x14ac:dyDescent="0.25">
      <c r="A224" s="37"/>
    </row>
    <row r="225" spans="1:1" ht="15.75" x14ac:dyDescent="0.25">
      <c r="A225" s="37"/>
    </row>
    <row r="226" spans="1:1" ht="15.75" x14ac:dyDescent="0.25">
      <c r="A226" s="37"/>
    </row>
    <row r="227" spans="1:1" ht="15.75" x14ac:dyDescent="0.25">
      <c r="A227" s="37"/>
    </row>
    <row r="228" spans="1:1" ht="15.75" x14ac:dyDescent="0.25">
      <c r="A228" s="37"/>
    </row>
    <row r="229" spans="1:1" ht="15.75" x14ac:dyDescent="0.25">
      <c r="A229" s="37"/>
    </row>
    <row r="230" spans="1:1" ht="15.75" x14ac:dyDescent="0.25">
      <c r="A230" s="37"/>
    </row>
    <row r="231" spans="1:1" ht="15.75" x14ac:dyDescent="0.25">
      <c r="A231" s="37"/>
    </row>
    <row r="232" spans="1:1" ht="15.75" x14ac:dyDescent="0.25">
      <c r="A232" s="37"/>
    </row>
    <row r="233" spans="1:1" ht="15.75" x14ac:dyDescent="0.25">
      <c r="A233" s="37"/>
    </row>
    <row r="234" spans="1:1" ht="15.75" x14ac:dyDescent="0.25">
      <c r="A234" s="37"/>
    </row>
    <row r="235" spans="1:1" ht="15.75" x14ac:dyDescent="0.25">
      <c r="A235" s="37"/>
    </row>
    <row r="236" spans="1:1" ht="15.75" x14ac:dyDescent="0.25">
      <c r="A236" s="37"/>
    </row>
    <row r="237" spans="1:1" ht="15.75" x14ac:dyDescent="0.25">
      <c r="A237" s="37"/>
    </row>
    <row r="238" spans="1:1" ht="15.75" x14ac:dyDescent="0.25">
      <c r="A238" s="37"/>
    </row>
    <row r="239" spans="1:1" ht="15.75" x14ac:dyDescent="0.25">
      <c r="A239" s="37"/>
    </row>
    <row r="240" spans="1:1" ht="15.75" x14ac:dyDescent="0.25">
      <c r="A240" s="37"/>
    </row>
    <row r="241" spans="1:1" ht="15.75" x14ac:dyDescent="0.25">
      <c r="A241" s="37"/>
    </row>
    <row r="242" spans="1:1" ht="15.75" x14ac:dyDescent="0.25">
      <c r="A242" s="37"/>
    </row>
    <row r="243" spans="1:1" ht="15.75" x14ac:dyDescent="0.25">
      <c r="A243" s="37"/>
    </row>
    <row r="244" spans="1:1" ht="15.75" x14ac:dyDescent="0.25">
      <c r="A244" s="37"/>
    </row>
    <row r="245" spans="1:1" ht="15.75" x14ac:dyDescent="0.25">
      <c r="A245" s="37"/>
    </row>
    <row r="246" spans="1:1" ht="15.75" x14ac:dyDescent="0.25">
      <c r="A246" s="37"/>
    </row>
    <row r="247" spans="1:1" ht="15.75" x14ac:dyDescent="0.25">
      <c r="A247" s="37"/>
    </row>
    <row r="248" spans="1:1" ht="15.75" x14ac:dyDescent="0.25">
      <c r="A248" s="37"/>
    </row>
    <row r="249" spans="1:1" ht="15.75" x14ac:dyDescent="0.25">
      <c r="A249" s="37"/>
    </row>
    <row r="250" spans="1:1" ht="15.75" x14ac:dyDescent="0.25">
      <c r="A250" s="37"/>
    </row>
    <row r="251" spans="1:1" ht="15.75" x14ac:dyDescent="0.25">
      <c r="A251" s="37"/>
    </row>
    <row r="252" spans="1:1" ht="15.75" x14ac:dyDescent="0.25">
      <c r="A252" s="37"/>
    </row>
    <row r="253" spans="1:1" ht="15.75" x14ac:dyDescent="0.25">
      <c r="A253" s="37"/>
    </row>
    <row r="254" spans="1:1" ht="15.75" x14ac:dyDescent="0.25">
      <c r="A254" s="37"/>
    </row>
    <row r="255" spans="1:1" ht="15.75" x14ac:dyDescent="0.25">
      <c r="A255" s="37"/>
    </row>
    <row r="256" spans="1:1" ht="15.75" x14ac:dyDescent="0.25">
      <c r="A256" s="37"/>
    </row>
    <row r="257" spans="1:1" ht="15.75" x14ac:dyDescent="0.25">
      <c r="A257" s="37"/>
    </row>
    <row r="258" spans="1:1" ht="15.75" x14ac:dyDescent="0.25">
      <c r="A258" s="37"/>
    </row>
    <row r="259" spans="1:1" ht="15.75" x14ac:dyDescent="0.25">
      <c r="A259" s="37"/>
    </row>
    <row r="260" spans="1:1" ht="15.75" x14ac:dyDescent="0.25">
      <c r="A260" s="37"/>
    </row>
    <row r="261" spans="1:1" ht="15.75" x14ac:dyDescent="0.25">
      <c r="A261" s="37"/>
    </row>
    <row r="262" spans="1:1" ht="15.75" x14ac:dyDescent="0.25">
      <c r="A262" s="37"/>
    </row>
    <row r="263" spans="1:1" ht="15.75" x14ac:dyDescent="0.25">
      <c r="A263" s="37"/>
    </row>
    <row r="264" spans="1:1" ht="15.75" x14ac:dyDescent="0.25">
      <c r="A264" s="37"/>
    </row>
    <row r="265" spans="1:1" ht="15.75" x14ac:dyDescent="0.25">
      <c r="A265" s="37"/>
    </row>
    <row r="266" spans="1:1" ht="15.75" x14ac:dyDescent="0.25">
      <c r="A266" s="37"/>
    </row>
    <row r="267" spans="1:1" ht="15.75" x14ac:dyDescent="0.25">
      <c r="A267" s="37"/>
    </row>
    <row r="268" spans="1:1" ht="15.75" x14ac:dyDescent="0.25">
      <c r="A268" s="37"/>
    </row>
    <row r="269" spans="1:1" ht="15.75" x14ac:dyDescent="0.25">
      <c r="A269" s="37"/>
    </row>
    <row r="270" spans="1:1" ht="15.75" x14ac:dyDescent="0.25">
      <c r="A270" s="37"/>
    </row>
    <row r="271" spans="1:1" ht="15.75" x14ac:dyDescent="0.25">
      <c r="A271" s="37"/>
    </row>
    <row r="272" spans="1:1" ht="15.75" x14ac:dyDescent="0.25">
      <c r="A272" s="37"/>
    </row>
    <row r="273" spans="1:1" ht="15.75" x14ac:dyDescent="0.25">
      <c r="A273" s="37"/>
    </row>
    <row r="274" spans="1:1" ht="15.75" x14ac:dyDescent="0.25">
      <c r="A274" s="37"/>
    </row>
    <row r="275" spans="1:1" ht="15.75" x14ac:dyDescent="0.25">
      <c r="A275" s="37"/>
    </row>
    <row r="276" spans="1:1" ht="15.75" x14ac:dyDescent="0.25">
      <c r="A276" s="37"/>
    </row>
    <row r="277" spans="1:1" ht="15.75" x14ac:dyDescent="0.25">
      <c r="A277" s="37"/>
    </row>
    <row r="278" spans="1:1" ht="15.75" x14ac:dyDescent="0.25">
      <c r="A278" s="37"/>
    </row>
    <row r="279" spans="1:1" ht="15.75" x14ac:dyDescent="0.25">
      <c r="A279" s="37"/>
    </row>
    <row r="280" spans="1:1" ht="15.75" x14ac:dyDescent="0.25">
      <c r="A280" s="37"/>
    </row>
    <row r="281" spans="1:1" ht="15.75" x14ac:dyDescent="0.25">
      <c r="A281" s="37"/>
    </row>
    <row r="282" spans="1:1" ht="15.75" x14ac:dyDescent="0.25">
      <c r="A282" s="37"/>
    </row>
    <row r="283" spans="1:1" ht="15.75" x14ac:dyDescent="0.25">
      <c r="A283" s="37"/>
    </row>
    <row r="284" spans="1:1" ht="15.75" x14ac:dyDescent="0.25">
      <c r="A284" s="37"/>
    </row>
    <row r="285" spans="1:1" ht="15.75" x14ac:dyDescent="0.25">
      <c r="A285" s="37"/>
    </row>
    <row r="286" spans="1:1" ht="15.75" x14ac:dyDescent="0.25">
      <c r="A286" s="37"/>
    </row>
    <row r="287" spans="1:1" ht="15.75" x14ac:dyDescent="0.25">
      <c r="A287" s="37"/>
    </row>
    <row r="288" spans="1:1" ht="15.75" x14ac:dyDescent="0.25">
      <c r="A288" s="37"/>
    </row>
    <row r="289" spans="1:1" ht="15.75" x14ac:dyDescent="0.25">
      <c r="A289" s="37"/>
    </row>
    <row r="290" spans="1:1" ht="15.75" x14ac:dyDescent="0.25">
      <c r="A290" s="37"/>
    </row>
    <row r="291" spans="1:1" ht="15.75" x14ac:dyDescent="0.25">
      <c r="A291" s="37"/>
    </row>
    <row r="292" spans="1:1" ht="15.75" x14ac:dyDescent="0.25">
      <c r="A292" s="37"/>
    </row>
    <row r="293" spans="1:1" ht="15.75" x14ac:dyDescent="0.25">
      <c r="A293" s="37"/>
    </row>
    <row r="294" spans="1:1" ht="15.75" x14ac:dyDescent="0.25">
      <c r="A294" s="37"/>
    </row>
    <row r="295" spans="1:1" ht="15.75" x14ac:dyDescent="0.25">
      <c r="A295" s="37"/>
    </row>
    <row r="296" spans="1:1" ht="15.75" x14ac:dyDescent="0.25">
      <c r="A296" s="37"/>
    </row>
    <row r="297" spans="1:1" ht="15.75" x14ac:dyDescent="0.25">
      <c r="A297" s="37"/>
    </row>
    <row r="298" spans="1:1" ht="15.75" x14ac:dyDescent="0.25">
      <c r="A298" s="37"/>
    </row>
    <row r="299" spans="1:1" ht="15.75" x14ac:dyDescent="0.25">
      <c r="A299" s="37"/>
    </row>
    <row r="300" spans="1:1" ht="15.75" x14ac:dyDescent="0.25">
      <c r="A300" s="37"/>
    </row>
    <row r="301" spans="1:1" ht="15.75" x14ac:dyDescent="0.25">
      <c r="A301" s="37"/>
    </row>
    <row r="302" spans="1:1" ht="15.75" x14ac:dyDescent="0.25">
      <c r="A302" s="37"/>
    </row>
    <row r="303" spans="1:1" ht="15.75" x14ac:dyDescent="0.25">
      <c r="A303" s="37"/>
    </row>
    <row r="304" spans="1:1" ht="15.75" x14ac:dyDescent="0.25">
      <c r="A304" s="37"/>
    </row>
    <row r="305" spans="1:1" ht="15.75" x14ac:dyDescent="0.25">
      <c r="A305" s="37"/>
    </row>
    <row r="306" spans="1:1" ht="15.75" x14ac:dyDescent="0.25">
      <c r="A306" s="37"/>
    </row>
    <row r="307" spans="1:1" ht="15.75" x14ac:dyDescent="0.25">
      <c r="A307" s="37"/>
    </row>
    <row r="308" spans="1:1" ht="15.75" x14ac:dyDescent="0.25">
      <c r="A308" s="37"/>
    </row>
    <row r="309" spans="1:1" ht="15.75" x14ac:dyDescent="0.25">
      <c r="A309" s="37"/>
    </row>
    <row r="310" spans="1:1" ht="15.75" x14ac:dyDescent="0.25">
      <c r="A310" s="37"/>
    </row>
    <row r="311" spans="1:1" ht="15.75" x14ac:dyDescent="0.25">
      <c r="A311" s="37"/>
    </row>
    <row r="312" spans="1:1" ht="15.75" x14ac:dyDescent="0.25">
      <c r="A312" s="37"/>
    </row>
    <row r="313" spans="1:1" ht="15.75" x14ac:dyDescent="0.25">
      <c r="A313" s="37"/>
    </row>
    <row r="314" spans="1:1" ht="15.75" x14ac:dyDescent="0.25">
      <c r="A314" s="37"/>
    </row>
    <row r="315" spans="1:1" ht="15.75" x14ac:dyDescent="0.25">
      <c r="A315" s="37"/>
    </row>
    <row r="316" spans="1:1" ht="15.75" x14ac:dyDescent="0.25">
      <c r="A316" s="37"/>
    </row>
    <row r="317" spans="1:1" ht="15.75" x14ac:dyDescent="0.25">
      <c r="A317" s="37"/>
    </row>
    <row r="318" spans="1:1" ht="15.75" x14ac:dyDescent="0.25">
      <c r="A318" s="37"/>
    </row>
    <row r="319" spans="1:1" ht="15.75" x14ac:dyDescent="0.25">
      <c r="A319" s="37"/>
    </row>
    <row r="320" spans="1:1" ht="15.75" x14ac:dyDescent="0.25">
      <c r="A320" s="37"/>
    </row>
    <row r="321" spans="1:1" ht="15.75" x14ac:dyDescent="0.25">
      <c r="A321" s="37"/>
    </row>
    <row r="322" spans="1:1" ht="15.75" x14ac:dyDescent="0.25">
      <c r="A322" s="37"/>
    </row>
    <row r="323" spans="1:1" ht="15.75" x14ac:dyDescent="0.25">
      <c r="A323" s="37"/>
    </row>
    <row r="324" spans="1:1" ht="15.75" x14ac:dyDescent="0.25">
      <c r="A324" s="37"/>
    </row>
    <row r="325" spans="1:1" ht="15.75" x14ac:dyDescent="0.25">
      <c r="A325" s="37"/>
    </row>
    <row r="326" spans="1:1" ht="15.75" x14ac:dyDescent="0.25">
      <c r="A326" s="37"/>
    </row>
    <row r="327" spans="1:1" ht="15.75" x14ac:dyDescent="0.25">
      <c r="A327" s="37"/>
    </row>
    <row r="328" spans="1:1" ht="15.75" x14ac:dyDescent="0.25">
      <c r="A328" s="37"/>
    </row>
    <row r="329" spans="1:1" ht="15.75" x14ac:dyDescent="0.25">
      <c r="A329" s="37"/>
    </row>
    <row r="330" spans="1:1" ht="15.75" x14ac:dyDescent="0.25">
      <c r="A330" s="37"/>
    </row>
    <row r="331" spans="1:1" ht="15.75" x14ac:dyDescent="0.25">
      <c r="A331" s="37"/>
    </row>
    <row r="332" spans="1:1" ht="15.75" x14ac:dyDescent="0.25">
      <c r="A332" s="37"/>
    </row>
    <row r="333" spans="1:1" ht="15.75" x14ac:dyDescent="0.25">
      <c r="A333" s="37"/>
    </row>
    <row r="334" spans="1:1" ht="15.75" x14ac:dyDescent="0.25">
      <c r="A334" s="37"/>
    </row>
    <row r="335" spans="1:1" ht="15.75" x14ac:dyDescent="0.25">
      <c r="A335" s="37"/>
    </row>
    <row r="336" spans="1:1" ht="15.75" x14ac:dyDescent="0.25">
      <c r="A336" s="37"/>
    </row>
    <row r="337" spans="1:1" ht="15.75" x14ac:dyDescent="0.25">
      <c r="A337" s="37"/>
    </row>
    <row r="338" spans="1:1" ht="15.75" x14ac:dyDescent="0.25">
      <c r="A338" s="37"/>
    </row>
    <row r="339" spans="1:1" ht="15.75" x14ac:dyDescent="0.25">
      <c r="A339" s="37"/>
    </row>
    <row r="340" spans="1:1" ht="15.75" x14ac:dyDescent="0.25">
      <c r="A340" s="37"/>
    </row>
    <row r="341" spans="1:1" ht="15.75" x14ac:dyDescent="0.25">
      <c r="A341" s="37"/>
    </row>
    <row r="342" spans="1:1" ht="15.75" x14ac:dyDescent="0.25">
      <c r="A342" s="37"/>
    </row>
    <row r="343" spans="1:1" ht="15.75" x14ac:dyDescent="0.25">
      <c r="A343" s="37"/>
    </row>
    <row r="344" spans="1:1" ht="15.75" x14ac:dyDescent="0.25">
      <c r="A344" s="37"/>
    </row>
    <row r="345" spans="1:1" ht="15.75" x14ac:dyDescent="0.25">
      <c r="A345" s="37"/>
    </row>
    <row r="346" spans="1:1" ht="15.75" x14ac:dyDescent="0.25">
      <c r="A346" s="37"/>
    </row>
    <row r="347" spans="1:1" ht="15.75" x14ac:dyDescent="0.25">
      <c r="A347" s="37"/>
    </row>
    <row r="348" spans="1:1" ht="15.75" x14ac:dyDescent="0.25">
      <c r="A348" s="37"/>
    </row>
    <row r="349" spans="1:1" ht="15.75" x14ac:dyDescent="0.25">
      <c r="A349" s="37"/>
    </row>
    <row r="350" spans="1:1" ht="15.75" x14ac:dyDescent="0.25">
      <c r="A350" s="37"/>
    </row>
    <row r="351" spans="1:1" ht="15.75" x14ac:dyDescent="0.25">
      <c r="A351" s="37"/>
    </row>
    <row r="352" spans="1:1" ht="15.75" x14ac:dyDescent="0.25">
      <c r="A352" s="37"/>
    </row>
    <row r="353" spans="1:1" ht="15.75" x14ac:dyDescent="0.25">
      <c r="A353" s="37"/>
    </row>
    <row r="354" spans="1:1" ht="15.75" x14ac:dyDescent="0.25">
      <c r="A354" s="37"/>
    </row>
    <row r="355" spans="1:1" ht="15.75" x14ac:dyDescent="0.25">
      <c r="A355" s="37"/>
    </row>
    <row r="356" spans="1:1" ht="15.75" x14ac:dyDescent="0.25">
      <c r="A356" s="37"/>
    </row>
    <row r="357" spans="1:1" ht="15.75" x14ac:dyDescent="0.25">
      <c r="A357" s="37"/>
    </row>
    <row r="358" spans="1:1" ht="15.75" x14ac:dyDescent="0.25">
      <c r="A358" s="37"/>
    </row>
    <row r="359" spans="1:1" ht="15.75" x14ac:dyDescent="0.25">
      <c r="A359" s="37"/>
    </row>
    <row r="360" spans="1:1" ht="15.75" x14ac:dyDescent="0.25">
      <c r="A360" s="37"/>
    </row>
    <row r="361" spans="1:1" ht="15.75" x14ac:dyDescent="0.25">
      <c r="A361" s="37"/>
    </row>
    <row r="362" spans="1:1" ht="15.75" x14ac:dyDescent="0.25">
      <c r="A362" s="37"/>
    </row>
    <row r="363" spans="1:1" ht="15.75" x14ac:dyDescent="0.25">
      <c r="A363" s="37"/>
    </row>
    <row r="364" spans="1:1" ht="15.75" x14ac:dyDescent="0.25">
      <c r="A364" s="37"/>
    </row>
    <row r="365" spans="1:1" ht="15.75" x14ac:dyDescent="0.25">
      <c r="A365" s="37"/>
    </row>
    <row r="366" spans="1:1" ht="15.75" x14ac:dyDescent="0.25">
      <c r="A366" s="37"/>
    </row>
    <row r="367" spans="1:1" ht="15.75" x14ac:dyDescent="0.25">
      <c r="A367" s="37"/>
    </row>
    <row r="368" spans="1:1" ht="15.75" x14ac:dyDescent="0.25">
      <c r="A368" s="37"/>
    </row>
    <row r="369" spans="1:1" ht="15.75" x14ac:dyDescent="0.25">
      <c r="A369" s="37"/>
    </row>
    <row r="370" spans="1:1" ht="15.75" x14ac:dyDescent="0.25">
      <c r="A370" s="37"/>
    </row>
    <row r="371" spans="1:1" ht="15.75" x14ac:dyDescent="0.25">
      <c r="A371" s="37"/>
    </row>
    <row r="372" spans="1:1" ht="15.75" x14ac:dyDescent="0.25">
      <c r="A372" s="37"/>
    </row>
    <row r="373" spans="1:1" ht="15.75" x14ac:dyDescent="0.25">
      <c r="A373" s="37"/>
    </row>
    <row r="374" spans="1:1" ht="15.75" x14ac:dyDescent="0.25">
      <c r="A374" s="37"/>
    </row>
    <row r="375" spans="1:1" ht="15.75" x14ac:dyDescent="0.25">
      <c r="A375" s="37"/>
    </row>
    <row r="376" spans="1:1" ht="15.75" x14ac:dyDescent="0.25">
      <c r="A376" s="37"/>
    </row>
    <row r="377" spans="1:1" ht="15.75" x14ac:dyDescent="0.25">
      <c r="A377" s="37"/>
    </row>
    <row r="378" spans="1:1" ht="15.75" x14ac:dyDescent="0.25">
      <c r="A378" s="37"/>
    </row>
    <row r="379" spans="1:1" ht="15.75" x14ac:dyDescent="0.25">
      <c r="A379" s="37"/>
    </row>
    <row r="380" spans="1:1" ht="15.75" x14ac:dyDescent="0.25">
      <c r="A380" s="37"/>
    </row>
    <row r="381" spans="1:1" ht="15.75" x14ac:dyDescent="0.25">
      <c r="A381" s="37"/>
    </row>
    <row r="382" spans="1:1" ht="15.75" x14ac:dyDescent="0.25">
      <c r="A382" s="37"/>
    </row>
    <row r="383" spans="1:1" ht="15.75" x14ac:dyDescent="0.25">
      <c r="A383" s="37"/>
    </row>
    <row r="384" spans="1:1" ht="15.75" x14ac:dyDescent="0.25">
      <c r="A384" s="37"/>
    </row>
    <row r="385" spans="1:1" ht="15.75" x14ac:dyDescent="0.25">
      <c r="A385" s="37"/>
    </row>
    <row r="386" spans="1:1" ht="15.75" x14ac:dyDescent="0.25">
      <c r="A386" s="37"/>
    </row>
    <row r="387" spans="1:1" ht="15.75" x14ac:dyDescent="0.25">
      <c r="A387" s="37"/>
    </row>
    <row r="388" spans="1:1" ht="15.75" x14ac:dyDescent="0.25">
      <c r="A388" s="37"/>
    </row>
    <row r="389" spans="1:1" ht="15.75" x14ac:dyDescent="0.25">
      <c r="A389" s="37"/>
    </row>
    <row r="390" spans="1:1" ht="15.75" x14ac:dyDescent="0.25">
      <c r="A390" s="37"/>
    </row>
    <row r="391" spans="1:1" ht="15.75" x14ac:dyDescent="0.25">
      <c r="A391" s="37"/>
    </row>
    <row r="392" spans="1:1" ht="15.75" x14ac:dyDescent="0.25">
      <c r="A392" s="37"/>
    </row>
    <row r="393" spans="1:1" ht="15.75" x14ac:dyDescent="0.25">
      <c r="A393" s="37"/>
    </row>
    <row r="394" spans="1:1" ht="15.75" x14ac:dyDescent="0.25">
      <c r="A394" s="37"/>
    </row>
    <row r="395" spans="1:1" ht="15.75" x14ac:dyDescent="0.25">
      <c r="A395" s="37"/>
    </row>
    <row r="396" spans="1:1" ht="15.75" x14ac:dyDescent="0.25">
      <c r="A396" s="37"/>
    </row>
    <row r="397" spans="1:1" ht="15.75" x14ac:dyDescent="0.25">
      <c r="A397" s="37"/>
    </row>
    <row r="398" spans="1:1" ht="15.75" x14ac:dyDescent="0.25">
      <c r="A398" s="37"/>
    </row>
    <row r="399" spans="1:1" ht="15.75" x14ac:dyDescent="0.25">
      <c r="A399" s="37"/>
    </row>
    <row r="400" spans="1:1" ht="15.75" x14ac:dyDescent="0.25">
      <c r="A400" s="37"/>
    </row>
    <row r="401" spans="1:1" ht="15.75" x14ac:dyDescent="0.25">
      <c r="A401" s="37"/>
    </row>
    <row r="402" spans="1:1" ht="15.75" x14ac:dyDescent="0.25">
      <c r="A402" s="37"/>
    </row>
    <row r="403" spans="1:1" ht="15.75" x14ac:dyDescent="0.25">
      <c r="A403" s="37"/>
    </row>
    <row r="404" spans="1:1" ht="15.75" x14ac:dyDescent="0.25">
      <c r="A404" s="37"/>
    </row>
    <row r="405" spans="1:1" ht="15.75" x14ac:dyDescent="0.25">
      <c r="A405" s="37"/>
    </row>
    <row r="406" spans="1:1" ht="15.75" x14ac:dyDescent="0.25">
      <c r="A406" s="37"/>
    </row>
    <row r="407" spans="1:1" ht="15.75" x14ac:dyDescent="0.25">
      <c r="A407" s="37"/>
    </row>
    <row r="408" spans="1:1" ht="15.75" x14ac:dyDescent="0.25">
      <c r="A408" s="37"/>
    </row>
    <row r="409" spans="1:1" ht="15.75" x14ac:dyDescent="0.25">
      <c r="A409" s="37"/>
    </row>
    <row r="410" spans="1:1" ht="15.75" x14ac:dyDescent="0.25">
      <c r="A410" s="37"/>
    </row>
    <row r="411" spans="1:1" ht="15.75" x14ac:dyDescent="0.25">
      <c r="A411" s="37"/>
    </row>
    <row r="412" spans="1:1" ht="15.75" x14ac:dyDescent="0.25">
      <c r="A412" s="37"/>
    </row>
    <row r="413" spans="1:1" ht="15.75" x14ac:dyDescent="0.25">
      <c r="A413" s="37"/>
    </row>
    <row r="414" spans="1:1" ht="15.75" x14ac:dyDescent="0.25">
      <c r="A414" s="37"/>
    </row>
    <row r="415" spans="1:1" ht="15.75" x14ac:dyDescent="0.25">
      <c r="A415" s="37"/>
    </row>
    <row r="416" spans="1:1" ht="15.75" x14ac:dyDescent="0.25">
      <c r="A416" s="37"/>
    </row>
    <row r="417" spans="1:1" ht="15.75" x14ac:dyDescent="0.25">
      <c r="A417" s="37"/>
    </row>
    <row r="418" spans="1:1" ht="15.75" x14ac:dyDescent="0.25">
      <c r="A418" s="37"/>
    </row>
    <row r="419" spans="1:1" ht="15.75" x14ac:dyDescent="0.25">
      <c r="A419" s="37"/>
    </row>
    <row r="420" spans="1:1" ht="15.75" x14ac:dyDescent="0.25">
      <c r="A420" s="37"/>
    </row>
    <row r="421" spans="1:1" ht="15.75" x14ac:dyDescent="0.25">
      <c r="A421" s="37"/>
    </row>
    <row r="422" spans="1:1" ht="15.75" x14ac:dyDescent="0.25">
      <c r="A422" s="37"/>
    </row>
    <row r="423" spans="1:1" ht="15.75" x14ac:dyDescent="0.25">
      <c r="A423" s="37"/>
    </row>
    <row r="424" spans="1:1" ht="15.75" x14ac:dyDescent="0.25">
      <c r="A424" s="37"/>
    </row>
    <row r="425" spans="1:1" ht="15.75" x14ac:dyDescent="0.25">
      <c r="A425" s="37"/>
    </row>
    <row r="426" spans="1:1" ht="15.75" x14ac:dyDescent="0.25">
      <c r="A426" s="37"/>
    </row>
    <row r="427" spans="1:1" ht="15.75" x14ac:dyDescent="0.25">
      <c r="A427" s="37"/>
    </row>
    <row r="428" spans="1:1" ht="15.75" x14ac:dyDescent="0.25">
      <c r="A428" s="37"/>
    </row>
    <row r="429" spans="1:1" ht="15.75" x14ac:dyDescent="0.25">
      <c r="A429" s="37"/>
    </row>
    <row r="430" spans="1:1" ht="15.75" x14ac:dyDescent="0.25">
      <c r="A430" s="37"/>
    </row>
    <row r="431" spans="1:1" ht="15.75" x14ac:dyDescent="0.25">
      <c r="A431" s="37"/>
    </row>
    <row r="432" spans="1:1" ht="15.75" x14ac:dyDescent="0.25">
      <c r="A432" s="37"/>
    </row>
    <row r="433" spans="1:1" ht="15.75" x14ac:dyDescent="0.25">
      <c r="A433" s="37"/>
    </row>
    <row r="434" spans="1:1" ht="15.75" x14ac:dyDescent="0.25">
      <c r="A434" s="37"/>
    </row>
    <row r="435" spans="1:1" ht="15.75" x14ac:dyDescent="0.25">
      <c r="A435" s="37"/>
    </row>
    <row r="436" spans="1:1" ht="15.75" x14ac:dyDescent="0.25">
      <c r="A436" s="37"/>
    </row>
    <row r="437" spans="1:1" ht="15.75" x14ac:dyDescent="0.25">
      <c r="A437" s="37"/>
    </row>
    <row r="438" spans="1:1" ht="15.75" x14ac:dyDescent="0.25">
      <c r="A438" s="37"/>
    </row>
    <row r="439" spans="1:1" ht="15.75" x14ac:dyDescent="0.25">
      <c r="A439" s="37"/>
    </row>
    <row r="440" spans="1:1" ht="15.75" x14ac:dyDescent="0.25">
      <c r="A440" s="37"/>
    </row>
    <row r="441" spans="1:1" ht="15.75" x14ac:dyDescent="0.25">
      <c r="A441" s="37"/>
    </row>
    <row r="442" spans="1:1" ht="15.75" x14ac:dyDescent="0.25">
      <c r="A442" s="37"/>
    </row>
    <row r="443" spans="1:1" ht="15.75" x14ac:dyDescent="0.25">
      <c r="A443" s="37"/>
    </row>
    <row r="444" spans="1:1" ht="15.75" x14ac:dyDescent="0.25">
      <c r="A444" s="37"/>
    </row>
    <row r="445" spans="1:1" ht="15.75" x14ac:dyDescent="0.25">
      <c r="A445" s="37"/>
    </row>
    <row r="446" spans="1:1" ht="15.75" x14ac:dyDescent="0.25">
      <c r="A446" s="37"/>
    </row>
    <row r="447" spans="1:1" ht="15.75" x14ac:dyDescent="0.25">
      <c r="A447" s="37"/>
    </row>
    <row r="448" spans="1:1" ht="15.75" x14ac:dyDescent="0.25">
      <c r="A448" s="37"/>
    </row>
    <row r="449" spans="1:1" ht="15.75" x14ac:dyDescent="0.25">
      <c r="A449" s="37"/>
    </row>
    <row r="450" spans="1:1" ht="15.75" x14ac:dyDescent="0.25">
      <c r="A450" s="37"/>
    </row>
    <row r="451" spans="1:1" ht="15.75" x14ac:dyDescent="0.25">
      <c r="A451" s="37"/>
    </row>
    <row r="452" spans="1:1" ht="15.75" x14ac:dyDescent="0.25">
      <c r="A452" s="37"/>
    </row>
    <row r="453" spans="1:1" ht="15.75" x14ac:dyDescent="0.25">
      <c r="A453" s="37"/>
    </row>
    <row r="454" spans="1:1" ht="15.75" x14ac:dyDescent="0.25">
      <c r="A454" s="37"/>
    </row>
    <row r="455" spans="1:1" ht="15.75" x14ac:dyDescent="0.25">
      <c r="A455" s="37"/>
    </row>
    <row r="456" spans="1:1" ht="15.75" x14ac:dyDescent="0.25">
      <c r="A456" s="37"/>
    </row>
    <row r="457" spans="1:1" ht="15.75" x14ac:dyDescent="0.25">
      <c r="A457" s="37"/>
    </row>
    <row r="458" spans="1:1" ht="15.75" x14ac:dyDescent="0.25">
      <c r="A458" s="37"/>
    </row>
    <row r="459" spans="1:1" ht="15.75" x14ac:dyDescent="0.25">
      <c r="A459" s="37"/>
    </row>
    <row r="460" spans="1:1" ht="15.75" x14ac:dyDescent="0.25">
      <c r="A460" s="37"/>
    </row>
    <row r="461" spans="1:1" ht="15.75" x14ac:dyDescent="0.25">
      <c r="A461" s="37"/>
    </row>
    <row r="462" spans="1:1" ht="15.75" x14ac:dyDescent="0.25">
      <c r="A462" s="37"/>
    </row>
    <row r="463" spans="1:1" ht="15.75" x14ac:dyDescent="0.25">
      <c r="A463" s="37"/>
    </row>
    <row r="464" spans="1:1" ht="15.75" x14ac:dyDescent="0.25">
      <c r="A464" s="37"/>
    </row>
    <row r="465" spans="1:1" ht="15.75" x14ac:dyDescent="0.25">
      <c r="A465" s="37"/>
    </row>
    <row r="466" spans="1:1" ht="15.75" x14ac:dyDescent="0.25">
      <c r="A466" s="37"/>
    </row>
    <row r="467" spans="1:1" ht="15.75" x14ac:dyDescent="0.25">
      <c r="A467" s="37"/>
    </row>
    <row r="468" spans="1:1" ht="15.75" x14ac:dyDescent="0.25">
      <c r="A468" s="37"/>
    </row>
    <row r="469" spans="1:1" ht="15.75" x14ac:dyDescent="0.25">
      <c r="A469" s="37"/>
    </row>
    <row r="470" spans="1:1" ht="15.75" x14ac:dyDescent="0.25">
      <c r="A470" s="37"/>
    </row>
    <row r="471" spans="1:1" ht="15.75" x14ac:dyDescent="0.25">
      <c r="A471" s="37"/>
    </row>
    <row r="472" spans="1:1" ht="15.75" x14ac:dyDescent="0.25">
      <c r="A472" s="37"/>
    </row>
    <row r="473" spans="1:1" ht="15.75" x14ac:dyDescent="0.25">
      <c r="A473" s="37"/>
    </row>
    <row r="474" spans="1:1" ht="15.75" x14ac:dyDescent="0.25">
      <c r="A474" s="37"/>
    </row>
    <row r="475" spans="1:1" ht="15.75" x14ac:dyDescent="0.25">
      <c r="A475" s="37"/>
    </row>
    <row r="476" spans="1:1" ht="15.75" x14ac:dyDescent="0.25">
      <c r="A476" s="37"/>
    </row>
    <row r="477" spans="1:1" ht="15.75" x14ac:dyDescent="0.25">
      <c r="A477" s="37"/>
    </row>
    <row r="478" spans="1:1" ht="15.75" x14ac:dyDescent="0.25">
      <c r="A478" s="37"/>
    </row>
    <row r="479" spans="1:1" ht="15.75" x14ac:dyDescent="0.25">
      <c r="A479" s="37"/>
    </row>
    <row r="480" spans="1:1" ht="15.75" x14ac:dyDescent="0.25">
      <c r="A480" s="37"/>
    </row>
    <row r="481" spans="1:1" ht="15.75" x14ac:dyDescent="0.25">
      <c r="A481" s="37"/>
    </row>
    <row r="482" spans="1:1" ht="15.75" x14ac:dyDescent="0.25">
      <c r="A482" s="37"/>
    </row>
    <row r="483" spans="1:1" ht="15.75" x14ac:dyDescent="0.25">
      <c r="A483" s="37"/>
    </row>
    <row r="484" spans="1:1" ht="15.75" x14ac:dyDescent="0.25">
      <c r="A484" s="37"/>
    </row>
    <row r="485" spans="1:1" ht="15.75" x14ac:dyDescent="0.25">
      <c r="A485" s="37"/>
    </row>
    <row r="486" spans="1:1" ht="15.75" x14ac:dyDescent="0.25">
      <c r="A486" s="37"/>
    </row>
    <row r="487" spans="1:1" ht="15.75" x14ac:dyDescent="0.25">
      <c r="A487" s="37"/>
    </row>
    <row r="488" spans="1:1" ht="15.75" x14ac:dyDescent="0.25">
      <c r="A488" s="37"/>
    </row>
    <row r="489" spans="1:1" ht="15.75" x14ac:dyDescent="0.25">
      <c r="A489" s="37"/>
    </row>
    <row r="490" spans="1:1" ht="15.75" x14ac:dyDescent="0.25">
      <c r="A490" s="37"/>
    </row>
    <row r="491" spans="1:1" ht="15.75" x14ac:dyDescent="0.25">
      <c r="A491" s="37"/>
    </row>
    <row r="492" spans="1:1" ht="15.75" x14ac:dyDescent="0.25">
      <c r="A492" s="37"/>
    </row>
    <row r="493" spans="1:1" ht="15.75" x14ac:dyDescent="0.25">
      <c r="A493" s="37"/>
    </row>
    <row r="494" spans="1:1" ht="15.75" x14ac:dyDescent="0.25">
      <c r="A494" s="37"/>
    </row>
    <row r="495" spans="1:1" ht="15.75" x14ac:dyDescent="0.25">
      <c r="A495" s="37"/>
    </row>
    <row r="496" spans="1:1" ht="15.75" x14ac:dyDescent="0.25">
      <c r="A496" s="37"/>
    </row>
    <row r="497" spans="1:1" ht="15.75" x14ac:dyDescent="0.25">
      <c r="A497" s="37"/>
    </row>
    <row r="498" spans="1:1" ht="15.75" x14ac:dyDescent="0.25">
      <c r="A498" s="37"/>
    </row>
    <row r="499" spans="1:1" ht="15.75" x14ac:dyDescent="0.25">
      <c r="A499" s="37"/>
    </row>
    <row r="500" spans="1:1" ht="15.75" x14ac:dyDescent="0.25">
      <c r="A500" s="37"/>
    </row>
    <row r="501" spans="1:1" ht="15.75" x14ac:dyDescent="0.25">
      <c r="A501" s="37"/>
    </row>
    <row r="502" spans="1:1" ht="15.75" x14ac:dyDescent="0.25">
      <c r="A502" s="37"/>
    </row>
    <row r="503" spans="1:1" ht="15.75" x14ac:dyDescent="0.25">
      <c r="A503" s="37"/>
    </row>
    <row r="504" spans="1:1" ht="15.75" x14ac:dyDescent="0.25">
      <c r="A504" s="37"/>
    </row>
    <row r="505" spans="1:1" ht="15.75" x14ac:dyDescent="0.25">
      <c r="A505" s="37"/>
    </row>
    <row r="506" spans="1:1" ht="15.75" x14ac:dyDescent="0.25">
      <c r="A506" s="37"/>
    </row>
    <row r="507" spans="1:1" ht="15.75" x14ac:dyDescent="0.25">
      <c r="A507" s="37"/>
    </row>
    <row r="508" spans="1:1" ht="15.75" x14ac:dyDescent="0.25">
      <c r="A508" s="37"/>
    </row>
    <row r="509" spans="1:1" ht="15.75" x14ac:dyDescent="0.25">
      <c r="A509" s="37"/>
    </row>
    <row r="510" spans="1:1" ht="15.75" x14ac:dyDescent="0.25">
      <c r="A510" s="37"/>
    </row>
    <row r="511" spans="1:1" ht="15.75" x14ac:dyDescent="0.25">
      <c r="A511" s="37"/>
    </row>
    <row r="512" spans="1:1" ht="15.75" x14ac:dyDescent="0.25">
      <c r="A512" s="37"/>
    </row>
    <row r="513" spans="1:1" ht="15.75" x14ac:dyDescent="0.25">
      <c r="A513" s="37"/>
    </row>
    <row r="514" spans="1:1" ht="15.75" x14ac:dyDescent="0.25">
      <c r="A514" s="37"/>
    </row>
    <row r="515" spans="1:1" ht="15.75" x14ac:dyDescent="0.25">
      <c r="A515" s="37"/>
    </row>
    <row r="516" spans="1:1" ht="15.75" x14ac:dyDescent="0.25">
      <c r="A516" s="37"/>
    </row>
    <row r="517" spans="1:1" ht="15.75" x14ac:dyDescent="0.25">
      <c r="A517" s="37"/>
    </row>
    <row r="518" spans="1:1" ht="15.75" x14ac:dyDescent="0.25">
      <c r="A518" s="37"/>
    </row>
    <row r="519" spans="1:1" ht="15.75" x14ac:dyDescent="0.25">
      <c r="A519" s="37"/>
    </row>
    <row r="520" spans="1:1" ht="15.75" x14ac:dyDescent="0.25">
      <c r="A520" s="37"/>
    </row>
    <row r="521" spans="1:1" ht="15.75" x14ac:dyDescent="0.25">
      <c r="A521" s="37"/>
    </row>
    <row r="522" spans="1:1" ht="15.75" x14ac:dyDescent="0.25">
      <c r="A522" s="37"/>
    </row>
    <row r="523" spans="1:1" ht="15.75" x14ac:dyDescent="0.25">
      <c r="A523" s="37"/>
    </row>
    <row r="524" spans="1:1" ht="15.75" x14ac:dyDescent="0.25">
      <c r="A524" s="37"/>
    </row>
    <row r="525" spans="1:1" ht="15.75" x14ac:dyDescent="0.25">
      <c r="A525" s="37"/>
    </row>
    <row r="526" spans="1:1" ht="15.75" x14ac:dyDescent="0.25">
      <c r="A526" s="37"/>
    </row>
    <row r="527" spans="1:1" ht="15.75" x14ac:dyDescent="0.25">
      <c r="A527" s="37"/>
    </row>
    <row r="528" spans="1:1" ht="15.75" x14ac:dyDescent="0.25">
      <c r="A528" s="37"/>
    </row>
    <row r="529" spans="1:1" ht="15.75" x14ac:dyDescent="0.25">
      <c r="A529" s="37"/>
    </row>
    <row r="530" spans="1:1" ht="15.75" x14ac:dyDescent="0.25">
      <c r="A530" s="37"/>
    </row>
    <row r="531" spans="1:1" ht="15.75" x14ac:dyDescent="0.25">
      <c r="A531" s="37"/>
    </row>
    <row r="532" spans="1:1" ht="15.75" x14ac:dyDescent="0.25">
      <c r="A532" s="37"/>
    </row>
    <row r="533" spans="1:1" ht="15.75" x14ac:dyDescent="0.25">
      <c r="A533" s="37"/>
    </row>
    <row r="534" spans="1:1" ht="15.75" x14ac:dyDescent="0.25">
      <c r="A534" s="37"/>
    </row>
    <row r="535" spans="1:1" ht="15.75" x14ac:dyDescent="0.25">
      <c r="A535" s="37"/>
    </row>
    <row r="536" spans="1:1" ht="15.75" x14ac:dyDescent="0.25">
      <c r="A536" s="37"/>
    </row>
    <row r="537" spans="1:1" ht="15.75" x14ac:dyDescent="0.25">
      <c r="A537" s="37"/>
    </row>
    <row r="538" spans="1:1" ht="15.75" x14ac:dyDescent="0.25">
      <c r="A538" s="37"/>
    </row>
    <row r="539" spans="1:1" ht="15.75" x14ac:dyDescent="0.25">
      <c r="A539" s="37"/>
    </row>
    <row r="540" spans="1:1" ht="15.75" x14ac:dyDescent="0.25">
      <c r="A540" s="37"/>
    </row>
    <row r="541" spans="1:1" ht="15.75" x14ac:dyDescent="0.25">
      <c r="A541" s="37"/>
    </row>
    <row r="542" spans="1:1" ht="15.75" x14ac:dyDescent="0.25">
      <c r="A542" s="37"/>
    </row>
    <row r="543" spans="1:1" ht="15.75" x14ac:dyDescent="0.25">
      <c r="A543" s="37"/>
    </row>
    <row r="544" spans="1:1" ht="15.75" x14ac:dyDescent="0.25">
      <c r="A544" s="37"/>
    </row>
    <row r="545" spans="1:1" ht="15.75" x14ac:dyDescent="0.25">
      <c r="A545" s="37"/>
    </row>
    <row r="546" spans="1:1" ht="15.75" x14ac:dyDescent="0.25">
      <c r="A546" s="37"/>
    </row>
    <row r="547" spans="1:1" ht="15.75" x14ac:dyDescent="0.25">
      <c r="A547" s="37"/>
    </row>
    <row r="548" spans="1:1" ht="15.75" x14ac:dyDescent="0.25">
      <c r="A548" s="37"/>
    </row>
    <row r="549" spans="1:1" ht="15.75" x14ac:dyDescent="0.25">
      <c r="A549" s="37"/>
    </row>
    <row r="550" spans="1:1" ht="15.75" x14ac:dyDescent="0.25">
      <c r="A550" s="37"/>
    </row>
    <row r="551" spans="1:1" ht="15.75" x14ac:dyDescent="0.25">
      <c r="A551" s="37"/>
    </row>
    <row r="552" spans="1:1" ht="15.75" x14ac:dyDescent="0.25">
      <c r="A552" s="37"/>
    </row>
    <row r="553" spans="1:1" ht="15.75" x14ac:dyDescent="0.25">
      <c r="A553" s="37"/>
    </row>
    <row r="554" spans="1:1" ht="15.75" x14ac:dyDescent="0.25">
      <c r="A554" s="37"/>
    </row>
    <row r="555" spans="1:1" ht="15.75" x14ac:dyDescent="0.25">
      <c r="A555" s="37"/>
    </row>
    <row r="556" spans="1:1" ht="15.75" x14ac:dyDescent="0.25">
      <c r="A556" s="37"/>
    </row>
    <row r="557" spans="1:1" ht="15.75" x14ac:dyDescent="0.25">
      <c r="A557" s="37"/>
    </row>
    <row r="558" spans="1:1" ht="15.75" x14ac:dyDescent="0.25">
      <c r="A558" s="37"/>
    </row>
    <row r="559" spans="1:1" ht="15.75" x14ac:dyDescent="0.25">
      <c r="A559" s="37"/>
    </row>
    <row r="560" spans="1:1" ht="15.75" x14ac:dyDescent="0.25">
      <c r="A560" s="37"/>
    </row>
    <row r="561" spans="1:1" ht="15.75" x14ac:dyDescent="0.25">
      <c r="A561" s="37"/>
    </row>
    <row r="562" spans="1:1" ht="15.75" x14ac:dyDescent="0.25">
      <c r="A562" s="37"/>
    </row>
    <row r="563" spans="1:1" ht="15.75" x14ac:dyDescent="0.25">
      <c r="A563" s="37"/>
    </row>
    <row r="564" spans="1:1" ht="15.75" x14ac:dyDescent="0.25">
      <c r="A564" s="37"/>
    </row>
    <row r="565" spans="1:1" ht="15.75" x14ac:dyDescent="0.25">
      <c r="A565" s="37"/>
    </row>
    <row r="566" spans="1:1" ht="15.75" x14ac:dyDescent="0.25">
      <c r="A566" s="37"/>
    </row>
    <row r="567" spans="1:1" ht="15.75" x14ac:dyDescent="0.25">
      <c r="A567" s="37"/>
    </row>
    <row r="568" spans="1:1" ht="15.75" x14ac:dyDescent="0.25">
      <c r="A568" s="37"/>
    </row>
    <row r="569" spans="1:1" ht="15.75" x14ac:dyDescent="0.25">
      <c r="A569" s="37"/>
    </row>
    <row r="570" spans="1:1" ht="15.75" x14ac:dyDescent="0.25">
      <c r="A570" s="37"/>
    </row>
    <row r="571" spans="1:1" ht="15.75" x14ac:dyDescent="0.25">
      <c r="A571" s="37"/>
    </row>
    <row r="572" spans="1:1" ht="15.75" x14ac:dyDescent="0.25">
      <c r="A572" s="37"/>
    </row>
    <row r="573" spans="1:1" ht="15.75" x14ac:dyDescent="0.25">
      <c r="A573" s="37"/>
    </row>
    <row r="574" spans="1:1" ht="15.75" x14ac:dyDescent="0.25">
      <c r="A574" s="37"/>
    </row>
    <row r="575" spans="1:1" ht="15.75" x14ac:dyDescent="0.25">
      <c r="A575" s="37"/>
    </row>
    <row r="576" spans="1:1" ht="15.75" x14ac:dyDescent="0.25">
      <c r="A576" s="37"/>
    </row>
    <row r="577" spans="1:1" ht="15.75" x14ac:dyDescent="0.25">
      <c r="A577" s="37"/>
    </row>
    <row r="578" spans="1:1" ht="15.75" x14ac:dyDescent="0.25">
      <c r="A578" s="37"/>
    </row>
    <row r="579" spans="1:1" ht="15.75" x14ac:dyDescent="0.25">
      <c r="A579" s="37"/>
    </row>
    <row r="580" spans="1:1" ht="15.75" x14ac:dyDescent="0.25">
      <c r="A580" s="37"/>
    </row>
    <row r="581" spans="1:1" ht="15.75" x14ac:dyDescent="0.25">
      <c r="A581" s="37"/>
    </row>
    <row r="582" spans="1:1" ht="15.75" x14ac:dyDescent="0.25">
      <c r="A582" s="37"/>
    </row>
    <row r="583" spans="1:1" ht="15.75" x14ac:dyDescent="0.25">
      <c r="A583" s="37"/>
    </row>
    <row r="584" spans="1:1" ht="15.75" x14ac:dyDescent="0.25">
      <c r="A584" s="37"/>
    </row>
    <row r="585" spans="1:1" ht="15.75" x14ac:dyDescent="0.25">
      <c r="A585" s="37"/>
    </row>
    <row r="586" spans="1:1" ht="15.75" x14ac:dyDescent="0.25">
      <c r="A586" s="37"/>
    </row>
    <row r="587" spans="1:1" ht="15.75" x14ac:dyDescent="0.25">
      <c r="A587" s="37"/>
    </row>
    <row r="588" spans="1:1" ht="15.75" x14ac:dyDescent="0.25">
      <c r="A588" s="37"/>
    </row>
    <row r="589" spans="1:1" ht="15.75" x14ac:dyDescent="0.25">
      <c r="A589" s="37"/>
    </row>
    <row r="590" spans="1:1" ht="15.75" x14ac:dyDescent="0.25">
      <c r="A590" s="37"/>
    </row>
    <row r="591" spans="1:1" ht="15.75" x14ac:dyDescent="0.25">
      <c r="A591" s="37"/>
    </row>
    <row r="592" spans="1:1" ht="15.75" x14ac:dyDescent="0.25">
      <c r="A592" s="37"/>
    </row>
    <row r="593" spans="1:1" ht="15.75" x14ac:dyDescent="0.25">
      <c r="A593" s="37"/>
    </row>
    <row r="594" spans="1:1" ht="15.75" x14ac:dyDescent="0.25">
      <c r="A594" s="37"/>
    </row>
    <row r="595" spans="1:1" ht="15.75" x14ac:dyDescent="0.25">
      <c r="A595" s="37"/>
    </row>
    <row r="596" spans="1:1" ht="15.75" x14ac:dyDescent="0.25">
      <c r="A596" s="37"/>
    </row>
    <row r="597" spans="1:1" ht="15.75" x14ac:dyDescent="0.25">
      <c r="A597" s="37"/>
    </row>
    <row r="598" spans="1:1" ht="15.75" x14ac:dyDescent="0.25">
      <c r="A598" s="37"/>
    </row>
    <row r="599" spans="1:1" ht="15.75" x14ac:dyDescent="0.25">
      <c r="A599" s="37"/>
    </row>
    <row r="600" spans="1:1" ht="15.75" x14ac:dyDescent="0.25">
      <c r="A600" s="37"/>
    </row>
    <row r="601" spans="1:1" ht="15.75" x14ac:dyDescent="0.25">
      <c r="A601" s="37"/>
    </row>
    <row r="602" spans="1:1" ht="15.75" x14ac:dyDescent="0.25">
      <c r="A602" s="37"/>
    </row>
    <row r="603" spans="1:1" ht="15.75" x14ac:dyDescent="0.25">
      <c r="A603" s="37"/>
    </row>
    <row r="604" spans="1:1" ht="15.75" x14ac:dyDescent="0.25">
      <c r="A604" s="37"/>
    </row>
    <row r="605" spans="1:1" ht="15.75" x14ac:dyDescent="0.25">
      <c r="A605" s="37"/>
    </row>
    <row r="606" spans="1:1" ht="15.75" x14ac:dyDescent="0.25">
      <c r="A606" s="37"/>
    </row>
    <row r="607" spans="1:1" ht="15.75" x14ac:dyDescent="0.25">
      <c r="A607" s="37"/>
    </row>
    <row r="608" spans="1:1" ht="15.75" x14ac:dyDescent="0.25">
      <c r="A608" s="37"/>
    </row>
    <row r="609" spans="1:1" ht="15.75" x14ac:dyDescent="0.25">
      <c r="A609" s="37"/>
    </row>
    <row r="610" spans="1:1" ht="15.75" x14ac:dyDescent="0.25">
      <c r="A610" s="37"/>
    </row>
    <row r="611" spans="1:1" ht="15.75" x14ac:dyDescent="0.25">
      <c r="A611" s="37"/>
    </row>
    <row r="612" spans="1:1" ht="15.75" x14ac:dyDescent="0.25">
      <c r="A612" s="37"/>
    </row>
    <row r="613" spans="1:1" ht="15.75" x14ac:dyDescent="0.25">
      <c r="A613" s="37"/>
    </row>
    <row r="614" spans="1:1" ht="15.75" x14ac:dyDescent="0.25">
      <c r="A614" s="37"/>
    </row>
    <row r="615" spans="1:1" ht="15.75" x14ac:dyDescent="0.25">
      <c r="A615" s="37"/>
    </row>
    <row r="616" spans="1:1" ht="15.75" x14ac:dyDescent="0.25">
      <c r="A616" s="37"/>
    </row>
    <row r="617" spans="1:1" ht="15.75" x14ac:dyDescent="0.25">
      <c r="A617" s="37"/>
    </row>
    <row r="618" spans="1:1" ht="15.75" x14ac:dyDescent="0.25">
      <c r="A618" s="37"/>
    </row>
    <row r="619" spans="1:1" ht="15.75" x14ac:dyDescent="0.25">
      <c r="A619" s="37"/>
    </row>
    <row r="620" spans="1:1" ht="15.75" x14ac:dyDescent="0.25">
      <c r="A620" s="37"/>
    </row>
    <row r="621" spans="1:1" ht="15.75" x14ac:dyDescent="0.25">
      <c r="A621" s="37"/>
    </row>
    <row r="622" spans="1:1" ht="15.75" x14ac:dyDescent="0.25">
      <c r="A622" s="37"/>
    </row>
    <row r="623" spans="1:1" ht="15.75" x14ac:dyDescent="0.25">
      <c r="A623" s="37"/>
    </row>
    <row r="624" spans="1:1" ht="15.75" x14ac:dyDescent="0.25">
      <c r="A624" s="37"/>
    </row>
    <row r="625" spans="1:1" ht="15.75" x14ac:dyDescent="0.25">
      <c r="A625" s="37"/>
    </row>
    <row r="626" spans="1:1" ht="15.75" x14ac:dyDescent="0.25">
      <c r="A626" s="37"/>
    </row>
    <row r="627" spans="1:1" ht="15.75" x14ac:dyDescent="0.25">
      <c r="A627" s="37"/>
    </row>
    <row r="628" spans="1:1" ht="15.75" x14ac:dyDescent="0.25">
      <c r="A628" s="37"/>
    </row>
    <row r="629" spans="1:1" ht="15.75" x14ac:dyDescent="0.25">
      <c r="A629" s="37"/>
    </row>
    <row r="630" spans="1:1" ht="15.75" x14ac:dyDescent="0.25">
      <c r="A630" s="37"/>
    </row>
    <row r="631" spans="1:1" ht="15.75" x14ac:dyDescent="0.25">
      <c r="A631" s="37"/>
    </row>
    <row r="632" spans="1:1" ht="15.75" x14ac:dyDescent="0.25">
      <c r="A632" s="37"/>
    </row>
    <row r="633" spans="1:1" ht="15.75" x14ac:dyDescent="0.25">
      <c r="A633" s="37"/>
    </row>
    <row r="634" spans="1:1" ht="15.75" x14ac:dyDescent="0.25">
      <c r="A634" s="37"/>
    </row>
    <row r="635" spans="1:1" ht="15.75" x14ac:dyDescent="0.25">
      <c r="A635" s="37"/>
    </row>
    <row r="636" spans="1:1" ht="15.75" x14ac:dyDescent="0.25">
      <c r="A636" s="37"/>
    </row>
    <row r="637" spans="1:1" ht="15.75" x14ac:dyDescent="0.25">
      <c r="A637" s="37"/>
    </row>
    <row r="638" spans="1:1" ht="15.75" x14ac:dyDescent="0.25">
      <c r="A638" s="37"/>
    </row>
    <row r="639" spans="1:1" ht="15.75" x14ac:dyDescent="0.25">
      <c r="A639" s="37"/>
    </row>
    <row r="640" spans="1:1" ht="15.75" x14ac:dyDescent="0.25">
      <c r="A640" s="37"/>
    </row>
    <row r="641" spans="1:1" ht="15.75" x14ac:dyDescent="0.25">
      <c r="A641" s="37"/>
    </row>
    <row r="642" spans="1:1" ht="15.75" x14ac:dyDescent="0.25">
      <c r="A642" s="37"/>
    </row>
    <row r="643" spans="1:1" ht="15.75" x14ac:dyDescent="0.25">
      <c r="A643" s="37"/>
    </row>
    <row r="644" spans="1:1" ht="15.75" x14ac:dyDescent="0.25">
      <c r="A644" s="37"/>
    </row>
    <row r="645" spans="1:1" ht="15.75" x14ac:dyDescent="0.25">
      <c r="A645" s="37"/>
    </row>
    <row r="646" spans="1:1" ht="15.75" x14ac:dyDescent="0.25">
      <c r="A646" s="37"/>
    </row>
    <row r="647" spans="1:1" ht="15.75" x14ac:dyDescent="0.25">
      <c r="A647" s="37"/>
    </row>
    <row r="648" spans="1:1" ht="15.75" x14ac:dyDescent="0.25">
      <c r="A648" s="37"/>
    </row>
    <row r="649" spans="1:1" ht="15.75" x14ac:dyDescent="0.25">
      <c r="A649" s="37"/>
    </row>
    <row r="650" spans="1:1" ht="15.75" x14ac:dyDescent="0.25">
      <c r="A650" s="37"/>
    </row>
    <row r="651" spans="1:1" ht="15.75" x14ac:dyDescent="0.25">
      <c r="A651" s="37"/>
    </row>
    <row r="652" spans="1:1" ht="15.75" x14ac:dyDescent="0.25">
      <c r="A652" s="37"/>
    </row>
    <row r="653" spans="1:1" ht="15.75" x14ac:dyDescent="0.25">
      <c r="A653" s="37"/>
    </row>
    <row r="654" spans="1:1" ht="15.75" x14ac:dyDescent="0.25">
      <c r="A654" s="37"/>
    </row>
    <row r="655" spans="1:1" ht="15.75" x14ac:dyDescent="0.25">
      <c r="A655" s="37"/>
    </row>
    <row r="656" spans="1:1" ht="15.75" x14ac:dyDescent="0.25">
      <c r="A656" s="37"/>
    </row>
    <row r="657" spans="1:1" ht="15.75" x14ac:dyDescent="0.25">
      <c r="A657" s="37"/>
    </row>
    <row r="658" spans="1:1" ht="15.75" x14ac:dyDescent="0.25">
      <c r="A658" s="37"/>
    </row>
    <row r="659" spans="1:1" ht="15.75" x14ac:dyDescent="0.25">
      <c r="A659" s="37"/>
    </row>
    <row r="660" spans="1:1" ht="15.75" x14ac:dyDescent="0.25">
      <c r="A660" s="37"/>
    </row>
    <row r="661" spans="1:1" ht="15.75" x14ac:dyDescent="0.25">
      <c r="A661" s="37"/>
    </row>
    <row r="662" spans="1:1" ht="15.75" x14ac:dyDescent="0.25">
      <c r="A662" s="37"/>
    </row>
    <row r="663" spans="1:1" ht="15.75" x14ac:dyDescent="0.25">
      <c r="A663" s="37"/>
    </row>
    <row r="664" spans="1:1" ht="15.75" x14ac:dyDescent="0.25">
      <c r="A664" s="37"/>
    </row>
    <row r="665" spans="1:1" ht="15.75" x14ac:dyDescent="0.25">
      <c r="A665" s="37"/>
    </row>
    <row r="666" spans="1:1" ht="15.75" x14ac:dyDescent="0.25">
      <c r="A666" s="37"/>
    </row>
    <row r="667" spans="1:1" ht="15.75" x14ac:dyDescent="0.25">
      <c r="A667" s="37"/>
    </row>
    <row r="668" spans="1:1" ht="15.75" x14ac:dyDescent="0.25">
      <c r="A668" s="37"/>
    </row>
    <row r="669" spans="1:1" ht="15.75" x14ac:dyDescent="0.25">
      <c r="A669" s="37"/>
    </row>
    <row r="670" spans="1:1" ht="15.75" x14ac:dyDescent="0.25">
      <c r="A670" s="37"/>
    </row>
    <row r="671" spans="1:1" ht="15.75" x14ac:dyDescent="0.25">
      <c r="A671" s="37"/>
    </row>
    <row r="672" spans="1:1" ht="15.75" x14ac:dyDescent="0.25">
      <c r="A672" s="37"/>
    </row>
    <row r="673" spans="1:1" ht="15.75" x14ac:dyDescent="0.25">
      <c r="A673" s="37"/>
    </row>
    <row r="674" spans="1:1" ht="15.75" x14ac:dyDescent="0.25">
      <c r="A674" s="37"/>
    </row>
    <row r="675" spans="1:1" ht="15.75" x14ac:dyDescent="0.25">
      <c r="A675" s="37"/>
    </row>
    <row r="676" spans="1:1" ht="15.75" x14ac:dyDescent="0.25">
      <c r="A676" s="37"/>
    </row>
    <row r="677" spans="1:1" ht="15.75" x14ac:dyDescent="0.25">
      <c r="A677" s="37"/>
    </row>
    <row r="678" spans="1:1" ht="15.75" x14ac:dyDescent="0.25">
      <c r="A678" s="37"/>
    </row>
    <row r="679" spans="1:1" ht="15.75" x14ac:dyDescent="0.25">
      <c r="A679" s="37"/>
    </row>
    <row r="680" spans="1:1" ht="15.75" x14ac:dyDescent="0.25">
      <c r="A680" s="37"/>
    </row>
    <row r="681" spans="1:1" ht="15.75" x14ac:dyDescent="0.25">
      <c r="A681" s="37"/>
    </row>
    <row r="682" spans="1:1" ht="15.75" x14ac:dyDescent="0.25">
      <c r="A682" s="37"/>
    </row>
    <row r="683" spans="1:1" ht="15.75" x14ac:dyDescent="0.25">
      <c r="A683" s="37"/>
    </row>
    <row r="684" spans="1:1" ht="15.75" x14ac:dyDescent="0.25">
      <c r="A684" s="37"/>
    </row>
    <row r="685" spans="1:1" ht="15.75" x14ac:dyDescent="0.25">
      <c r="A685" s="37"/>
    </row>
    <row r="686" spans="1:1" ht="15.75" x14ac:dyDescent="0.25">
      <c r="A686" s="37"/>
    </row>
    <row r="687" spans="1:1" ht="15.75" x14ac:dyDescent="0.25">
      <c r="A687" s="37"/>
    </row>
    <row r="688" spans="1:1" ht="15.75" x14ac:dyDescent="0.25">
      <c r="A688" s="37"/>
    </row>
    <row r="689" spans="1:1" ht="15.75" x14ac:dyDescent="0.25">
      <c r="A689" s="37"/>
    </row>
    <row r="690" spans="1:1" ht="15.75" x14ac:dyDescent="0.25">
      <c r="A690" s="37"/>
    </row>
    <row r="691" spans="1:1" ht="15.75" x14ac:dyDescent="0.25">
      <c r="A691" s="37"/>
    </row>
    <row r="692" spans="1:1" ht="15.75" x14ac:dyDescent="0.25">
      <c r="A692" s="37"/>
    </row>
    <row r="693" spans="1:1" ht="15.75" x14ac:dyDescent="0.25">
      <c r="A693" s="37"/>
    </row>
    <row r="694" spans="1:1" ht="15.75" x14ac:dyDescent="0.25">
      <c r="A694" s="37"/>
    </row>
    <row r="695" spans="1:1" ht="15.75" x14ac:dyDescent="0.25">
      <c r="A695" s="37"/>
    </row>
    <row r="696" spans="1:1" ht="15.75" x14ac:dyDescent="0.25">
      <c r="A696" s="37"/>
    </row>
    <row r="697" spans="1:1" ht="15.75" x14ac:dyDescent="0.25">
      <c r="A697" s="37"/>
    </row>
    <row r="698" spans="1:1" ht="15.75" x14ac:dyDescent="0.25">
      <c r="A698" s="37"/>
    </row>
    <row r="699" spans="1:1" ht="15.75" x14ac:dyDescent="0.25">
      <c r="A699" s="37"/>
    </row>
    <row r="700" spans="1:1" ht="15.75" x14ac:dyDescent="0.25">
      <c r="A700" s="37"/>
    </row>
    <row r="701" spans="1:1" ht="15.75" x14ac:dyDescent="0.25">
      <c r="A701" s="37"/>
    </row>
    <row r="702" spans="1:1" ht="15.75" x14ac:dyDescent="0.25">
      <c r="A702" s="37"/>
    </row>
    <row r="703" spans="1:1" ht="15.75" x14ac:dyDescent="0.25">
      <c r="A703" s="37"/>
    </row>
    <row r="704" spans="1:1" ht="15.75" x14ac:dyDescent="0.25">
      <c r="A704" s="37"/>
    </row>
    <row r="705" spans="1:1" ht="15.75" x14ac:dyDescent="0.25">
      <c r="A705" s="37"/>
    </row>
    <row r="706" spans="1:1" ht="15.75" x14ac:dyDescent="0.25">
      <c r="A706" s="37"/>
    </row>
    <row r="707" spans="1:1" ht="15.75" x14ac:dyDescent="0.25">
      <c r="A707" s="37"/>
    </row>
    <row r="708" spans="1:1" ht="15.75" x14ac:dyDescent="0.25">
      <c r="A708" s="37"/>
    </row>
    <row r="709" spans="1:1" ht="15.75" x14ac:dyDescent="0.25">
      <c r="A709" s="37"/>
    </row>
    <row r="710" spans="1:1" ht="15.75" x14ac:dyDescent="0.25">
      <c r="A710" s="37"/>
    </row>
    <row r="711" spans="1:1" ht="15.75" x14ac:dyDescent="0.25">
      <c r="A711" s="37"/>
    </row>
    <row r="712" spans="1:1" ht="15.75" x14ac:dyDescent="0.25">
      <c r="A712" s="37"/>
    </row>
    <row r="713" spans="1:1" ht="15.75" x14ac:dyDescent="0.25">
      <c r="A713" s="37"/>
    </row>
    <row r="714" spans="1:1" ht="15.75" x14ac:dyDescent="0.25">
      <c r="A714" s="37"/>
    </row>
    <row r="715" spans="1:1" ht="15.75" x14ac:dyDescent="0.25">
      <c r="A715" s="37"/>
    </row>
    <row r="716" spans="1:1" ht="15.75" x14ac:dyDescent="0.25">
      <c r="A716" s="37"/>
    </row>
    <row r="717" spans="1:1" ht="15.75" x14ac:dyDescent="0.25">
      <c r="A717" s="37"/>
    </row>
    <row r="718" spans="1:1" ht="15.75" x14ac:dyDescent="0.25">
      <c r="A718" s="37"/>
    </row>
    <row r="719" spans="1:1" ht="15.75" x14ac:dyDescent="0.25">
      <c r="A719" s="37"/>
    </row>
    <row r="720" spans="1:1" ht="15.75" x14ac:dyDescent="0.25">
      <c r="A720" s="37"/>
    </row>
    <row r="721" spans="1:1" ht="15.75" x14ac:dyDescent="0.25">
      <c r="A721" s="37"/>
    </row>
    <row r="722" spans="1:1" ht="15.75" x14ac:dyDescent="0.25">
      <c r="A722" s="37"/>
    </row>
    <row r="723" spans="1:1" ht="15.75" x14ac:dyDescent="0.25">
      <c r="A723" s="37"/>
    </row>
    <row r="724" spans="1:1" ht="15.75" x14ac:dyDescent="0.25">
      <c r="A724" s="37"/>
    </row>
    <row r="725" spans="1:1" ht="15.75" x14ac:dyDescent="0.25">
      <c r="A725" s="37"/>
    </row>
    <row r="726" spans="1:1" ht="15.75" x14ac:dyDescent="0.25">
      <c r="A726" s="37"/>
    </row>
    <row r="727" spans="1:1" ht="15.75" x14ac:dyDescent="0.25">
      <c r="A727" s="37"/>
    </row>
    <row r="728" spans="1:1" ht="15.75" x14ac:dyDescent="0.25">
      <c r="A728" s="37"/>
    </row>
    <row r="729" spans="1:1" ht="15.75" x14ac:dyDescent="0.25">
      <c r="A729" s="37"/>
    </row>
    <row r="730" spans="1:1" ht="15.75" x14ac:dyDescent="0.25">
      <c r="A730" s="37"/>
    </row>
    <row r="731" spans="1:1" ht="15.75" x14ac:dyDescent="0.25">
      <c r="A731" s="37"/>
    </row>
    <row r="732" spans="1:1" ht="15.75" x14ac:dyDescent="0.25">
      <c r="A732" s="37"/>
    </row>
    <row r="733" spans="1:1" ht="15.75" x14ac:dyDescent="0.25">
      <c r="A733" s="37"/>
    </row>
    <row r="734" spans="1:1" ht="15.75" x14ac:dyDescent="0.25">
      <c r="A734" s="37"/>
    </row>
    <row r="735" spans="1:1" ht="15.75" x14ac:dyDescent="0.25">
      <c r="A735" s="37"/>
    </row>
    <row r="736" spans="1:1" ht="15.75" x14ac:dyDescent="0.25">
      <c r="A736" s="37"/>
    </row>
    <row r="737" spans="1:1" ht="15.75" x14ac:dyDescent="0.25">
      <c r="A737" s="37"/>
    </row>
    <row r="738" spans="1:1" ht="15.75" x14ac:dyDescent="0.25">
      <c r="A738" s="37"/>
    </row>
    <row r="739" spans="1:1" ht="15.75" x14ac:dyDescent="0.25">
      <c r="A739" s="37"/>
    </row>
    <row r="740" spans="1:1" ht="15.75" x14ac:dyDescent="0.25">
      <c r="A740" s="37"/>
    </row>
    <row r="741" spans="1:1" ht="15.75" x14ac:dyDescent="0.25">
      <c r="A741" s="37"/>
    </row>
    <row r="742" spans="1:1" ht="15.75" x14ac:dyDescent="0.25">
      <c r="A742" s="37"/>
    </row>
    <row r="743" spans="1:1" ht="15.75" x14ac:dyDescent="0.25">
      <c r="A743" s="37"/>
    </row>
    <row r="744" spans="1:1" ht="15.75" x14ac:dyDescent="0.25">
      <c r="A744" s="37"/>
    </row>
    <row r="745" spans="1:1" ht="15.75" x14ac:dyDescent="0.25">
      <c r="A745" s="37"/>
    </row>
    <row r="746" spans="1:1" ht="15.75" x14ac:dyDescent="0.25">
      <c r="A746" s="37"/>
    </row>
    <row r="747" spans="1:1" ht="15.75" x14ac:dyDescent="0.25">
      <c r="A747" s="37"/>
    </row>
    <row r="748" spans="1:1" ht="15.75" x14ac:dyDescent="0.25">
      <c r="A748" s="37"/>
    </row>
    <row r="749" spans="1:1" ht="15.75" x14ac:dyDescent="0.25">
      <c r="A749" s="37"/>
    </row>
    <row r="750" spans="1:1" ht="15.75" x14ac:dyDescent="0.25">
      <c r="A750" s="37"/>
    </row>
    <row r="751" spans="1:1" ht="15.75" x14ac:dyDescent="0.25">
      <c r="A751" s="37"/>
    </row>
    <row r="752" spans="1:1" ht="15.75" x14ac:dyDescent="0.25">
      <c r="A752" s="37"/>
    </row>
    <row r="753" spans="1:1" ht="15.75" x14ac:dyDescent="0.25">
      <c r="A753" s="37"/>
    </row>
    <row r="754" spans="1:1" ht="15.75" x14ac:dyDescent="0.25">
      <c r="A754" s="37"/>
    </row>
    <row r="755" spans="1:1" ht="15.75" x14ac:dyDescent="0.25">
      <c r="A755" s="37"/>
    </row>
    <row r="756" spans="1:1" ht="15.75" x14ac:dyDescent="0.25">
      <c r="A756" s="37"/>
    </row>
    <row r="757" spans="1:1" ht="15.75" x14ac:dyDescent="0.25">
      <c r="A757" s="37"/>
    </row>
    <row r="758" spans="1:1" ht="15.75" x14ac:dyDescent="0.25">
      <c r="A758" s="37"/>
    </row>
    <row r="759" spans="1:1" ht="15.75" x14ac:dyDescent="0.25">
      <c r="A759" s="37"/>
    </row>
    <row r="760" spans="1:1" ht="15.75" x14ac:dyDescent="0.25">
      <c r="A760" s="37"/>
    </row>
    <row r="761" spans="1:1" ht="15.75" x14ac:dyDescent="0.25">
      <c r="A761" s="37"/>
    </row>
    <row r="762" spans="1:1" ht="15.75" x14ac:dyDescent="0.25">
      <c r="A762" s="37"/>
    </row>
    <row r="763" spans="1:1" ht="15.75" x14ac:dyDescent="0.25">
      <c r="A763" s="37"/>
    </row>
    <row r="764" spans="1:1" ht="15.75" x14ac:dyDescent="0.25">
      <c r="A764" s="37"/>
    </row>
    <row r="765" spans="1:1" ht="15.75" x14ac:dyDescent="0.25">
      <c r="A765" s="37"/>
    </row>
    <row r="766" spans="1:1" ht="15.75" x14ac:dyDescent="0.25">
      <c r="A766" s="37"/>
    </row>
    <row r="767" spans="1:1" ht="15.75" x14ac:dyDescent="0.25">
      <c r="A767" s="37"/>
    </row>
    <row r="768" spans="1:1" ht="15.75" x14ac:dyDescent="0.25">
      <c r="A768" s="37"/>
    </row>
    <row r="769" spans="1:1" ht="15.75" x14ac:dyDescent="0.25">
      <c r="A769" s="37"/>
    </row>
    <row r="770" spans="1:1" ht="15.75" x14ac:dyDescent="0.25">
      <c r="A770" s="37"/>
    </row>
    <row r="771" spans="1:1" ht="15.75" x14ac:dyDescent="0.25">
      <c r="A771" s="37"/>
    </row>
    <row r="772" spans="1:1" ht="15.75" x14ac:dyDescent="0.25">
      <c r="A772" s="37"/>
    </row>
    <row r="773" spans="1:1" ht="15.75" x14ac:dyDescent="0.25">
      <c r="A773" s="37"/>
    </row>
    <row r="774" spans="1:1" ht="15.75" x14ac:dyDescent="0.25">
      <c r="A774" s="37"/>
    </row>
    <row r="775" spans="1:1" ht="15.75" x14ac:dyDescent="0.25">
      <c r="A775" s="37"/>
    </row>
    <row r="776" spans="1:1" ht="15.75" x14ac:dyDescent="0.25">
      <c r="A776" s="37"/>
    </row>
    <row r="777" spans="1:1" ht="15.75" x14ac:dyDescent="0.25">
      <c r="A777" s="37"/>
    </row>
    <row r="778" spans="1:1" ht="15.75" x14ac:dyDescent="0.25">
      <c r="A778" s="37"/>
    </row>
    <row r="779" spans="1:1" ht="15.75" x14ac:dyDescent="0.25">
      <c r="A779" s="37"/>
    </row>
    <row r="780" spans="1:1" ht="15.75" x14ac:dyDescent="0.25">
      <c r="A780" s="37"/>
    </row>
    <row r="781" spans="1:1" ht="15.75" x14ac:dyDescent="0.25">
      <c r="A781" s="37"/>
    </row>
    <row r="782" spans="1:1" ht="15.75" x14ac:dyDescent="0.25">
      <c r="A782" s="37"/>
    </row>
    <row r="783" spans="1:1" ht="15.75" x14ac:dyDescent="0.25">
      <c r="A783" s="37"/>
    </row>
    <row r="784" spans="1:1" ht="15.75" x14ac:dyDescent="0.25">
      <c r="A784" s="37"/>
    </row>
    <row r="785" spans="1:1" ht="15.75" x14ac:dyDescent="0.25">
      <c r="A785" s="37"/>
    </row>
    <row r="786" spans="1:1" ht="15.75" x14ac:dyDescent="0.25">
      <c r="A786" s="37"/>
    </row>
    <row r="787" spans="1:1" ht="15.75" x14ac:dyDescent="0.25">
      <c r="A787" s="37"/>
    </row>
    <row r="788" spans="1:1" ht="15.75" x14ac:dyDescent="0.25">
      <c r="A788" s="37"/>
    </row>
    <row r="789" spans="1:1" ht="15.75" x14ac:dyDescent="0.25">
      <c r="A789" s="37"/>
    </row>
    <row r="790" spans="1:1" ht="15.75" x14ac:dyDescent="0.25">
      <c r="A790" s="37"/>
    </row>
    <row r="791" spans="1:1" ht="15.75" x14ac:dyDescent="0.25">
      <c r="A791" s="37"/>
    </row>
    <row r="792" spans="1:1" ht="15.75" x14ac:dyDescent="0.25">
      <c r="A792" s="37"/>
    </row>
    <row r="793" spans="1:1" ht="15.75" x14ac:dyDescent="0.25">
      <c r="A793" s="37"/>
    </row>
    <row r="794" spans="1:1" ht="15.75" x14ac:dyDescent="0.25">
      <c r="A794" s="37"/>
    </row>
    <row r="795" spans="1:1" ht="15.75" x14ac:dyDescent="0.25">
      <c r="A795" s="37"/>
    </row>
    <row r="796" spans="1:1" ht="15.75" x14ac:dyDescent="0.25">
      <c r="A796" s="37"/>
    </row>
    <row r="797" spans="1:1" ht="15.75" x14ac:dyDescent="0.25">
      <c r="A797" s="37"/>
    </row>
    <row r="798" spans="1:1" ht="15.75" x14ac:dyDescent="0.25">
      <c r="A798" s="37"/>
    </row>
    <row r="799" spans="1:1" ht="15.75" x14ac:dyDescent="0.25">
      <c r="A799" s="37"/>
    </row>
    <row r="800" spans="1:1" ht="15.75" x14ac:dyDescent="0.25">
      <c r="A800" s="37"/>
    </row>
    <row r="801" spans="1:1" ht="15.75" x14ac:dyDescent="0.25">
      <c r="A801" s="37"/>
    </row>
    <row r="802" spans="1:1" ht="15.75" x14ac:dyDescent="0.25">
      <c r="A802" s="37"/>
    </row>
    <row r="803" spans="1:1" ht="15.75" x14ac:dyDescent="0.25">
      <c r="A803" s="37"/>
    </row>
    <row r="804" spans="1:1" ht="15.75" x14ac:dyDescent="0.25">
      <c r="A804" s="37"/>
    </row>
    <row r="805" spans="1:1" ht="15.75" x14ac:dyDescent="0.25">
      <c r="A805" s="37"/>
    </row>
    <row r="806" spans="1:1" ht="15.75" x14ac:dyDescent="0.25">
      <c r="A806" s="37"/>
    </row>
    <row r="807" spans="1:1" ht="15.75" x14ac:dyDescent="0.25">
      <c r="A807" s="37"/>
    </row>
    <row r="808" spans="1:1" ht="15.75" x14ac:dyDescent="0.25">
      <c r="A808" s="37"/>
    </row>
    <row r="809" spans="1:1" ht="15.75" x14ac:dyDescent="0.25">
      <c r="A809" s="37"/>
    </row>
    <row r="810" spans="1:1" ht="15.75" x14ac:dyDescent="0.25">
      <c r="A810" s="37"/>
    </row>
    <row r="811" spans="1:1" ht="15.75" x14ac:dyDescent="0.25">
      <c r="A811" s="37"/>
    </row>
    <row r="812" spans="1:1" ht="15.75" x14ac:dyDescent="0.25">
      <c r="A812" s="37"/>
    </row>
    <row r="813" spans="1:1" ht="15.75" x14ac:dyDescent="0.25">
      <c r="A813" s="37"/>
    </row>
    <row r="814" spans="1:1" ht="15.75" x14ac:dyDescent="0.25">
      <c r="A814" s="37"/>
    </row>
    <row r="815" spans="1:1" ht="15.75" x14ac:dyDescent="0.25">
      <c r="A815" s="37"/>
    </row>
    <row r="816" spans="1:1" ht="15.75" x14ac:dyDescent="0.25">
      <c r="A816" s="37"/>
    </row>
    <row r="817" spans="1:1" ht="15.75" x14ac:dyDescent="0.25">
      <c r="A817" s="37"/>
    </row>
    <row r="818" spans="1:1" ht="15.75" x14ac:dyDescent="0.25">
      <c r="A818" s="37"/>
    </row>
    <row r="819" spans="1:1" ht="15.75" x14ac:dyDescent="0.25">
      <c r="A819" s="37"/>
    </row>
    <row r="820" spans="1:1" ht="15.75" x14ac:dyDescent="0.25">
      <c r="A820" s="37"/>
    </row>
    <row r="821" spans="1:1" ht="15.75" x14ac:dyDescent="0.25">
      <c r="A821" s="37"/>
    </row>
    <row r="822" spans="1:1" ht="15.75" x14ac:dyDescent="0.25">
      <c r="A822" s="37"/>
    </row>
    <row r="823" spans="1:1" ht="15.75" x14ac:dyDescent="0.25">
      <c r="A823" s="37"/>
    </row>
    <row r="824" spans="1:1" ht="15.75" x14ac:dyDescent="0.25">
      <c r="A824" s="37"/>
    </row>
    <row r="825" spans="1:1" ht="15.75" x14ac:dyDescent="0.25">
      <c r="A825" s="37"/>
    </row>
    <row r="826" spans="1:1" ht="15.75" x14ac:dyDescent="0.25">
      <c r="A826" s="37"/>
    </row>
    <row r="827" spans="1:1" ht="15.75" x14ac:dyDescent="0.25">
      <c r="A827" s="37"/>
    </row>
    <row r="828" spans="1:1" ht="15.75" x14ac:dyDescent="0.25">
      <c r="A828" s="37"/>
    </row>
    <row r="829" spans="1:1" ht="15.75" x14ac:dyDescent="0.25">
      <c r="A829" s="37"/>
    </row>
    <row r="830" spans="1:1" ht="15.75" x14ac:dyDescent="0.25">
      <c r="A830" s="37"/>
    </row>
    <row r="831" spans="1:1" ht="15.75" x14ac:dyDescent="0.25">
      <c r="A831" s="37"/>
    </row>
    <row r="832" spans="1:1" ht="15.75" x14ac:dyDescent="0.25">
      <c r="A832" s="37"/>
    </row>
    <row r="833" spans="1:1" ht="15.75" x14ac:dyDescent="0.25">
      <c r="A833" s="37"/>
    </row>
    <row r="834" spans="1:1" ht="15.75" x14ac:dyDescent="0.25">
      <c r="A834" s="37"/>
    </row>
    <row r="835" spans="1:1" ht="15.75" x14ac:dyDescent="0.25">
      <c r="A835" s="37"/>
    </row>
    <row r="836" spans="1:1" ht="15.75" x14ac:dyDescent="0.25">
      <c r="A836" s="37"/>
    </row>
    <row r="837" spans="1:1" ht="15.75" x14ac:dyDescent="0.25">
      <c r="A837" s="37"/>
    </row>
    <row r="838" spans="1:1" ht="15.75" x14ac:dyDescent="0.25">
      <c r="A838" s="37"/>
    </row>
    <row r="839" spans="1:1" ht="15.75" x14ac:dyDescent="0.25">
      <c r="A839" s="37"/>
    </row>
    <row r="840" spans="1:1" ht="15.75" x14ac:dyDescent="0.25">
      <c r="A840" s="37"/>
    </row>
    <row r="841" spans="1:1" ht="15.75" x14ac:dyDescent="0.25">
      <c r="A841" s="37"/>
    </row>
    <row r="842" spans="1:1" ht="15.75" x14ac:dyDescent="0.25">
      <c r="A842" s="37"/>
    </row>
    <row r="843" spans="1:1" ht="15.75" x14ac:dyDescent="0.25">
      <c r="A843" s="37"/>
    </row>
    <row r="844" spans="1:1" ht="15.75" x14ac:dyDescent="0.25">
      <c r="A844" s="37"/>
    </row>
    <row r="845" spans="1:1" ht="15.75" x14ac:dyDescent="0.25">
      <c r="A845" s="37"/>
    </row>
    <row r="846" spans="1:1" ht="15.75" x14ac:dyDescent="0.25">
      <c r="A846" s="37"/>
    </row>
    <row r="847" spans="1:1" ht="15.75" x14ac:dyDescent="0.25">
      <c r="A847" s="37"/>
    </row>
    <row r="848" spans="1:1" ht="15.75" x14ac:dyDescent="0.25">
      <c r="A848" s="37"/>
    </row>
    <row r="849" spans="1:1" ht="15.75" x14ac:dyDescent="0.25">
      <c r="A849" s="37"/>
    </row>
    <row r="850" spans="1:1" ht="15.75" x14ac:dyDescent="0.25">
      <c r="A850" s="37"/>
    </row>
    <row r="851" spans="1:1" ht="15.75" x14ac:dyDescent="0.25">
      <c r="A851" s="37"/>
    </row>
    <row r="852" spans="1:1" ht="15.75" x14ac:dyDescent="0.25">
      <c r="A852" s="37"/>
    </row>
    <row r="853" spans="1:1" ht="15.75" x14ac:dyDescent="0.25">
      <c r="A853" s="37"/>
    </row>
    <row r="854" spans="1:1" ht="15.75" x14ac:dyDescent="0.25">
      <c r="A854" s="37"/>
    </row>
    <row r="855" spans="1:1" ht="15.75" x14ac:dyDescent="0.25">
      <c r="A855" s="37"/>
    </row>
    <row r="856" spans="1:1" ht="15.75" x14ac:dyDescent="0.25">
      <c r="A856" s="37"/>
    </row>
    <row r="857" spans="1:1" ht="15.75" x14ac:dyDescent="0.25">
      <c r="A857" s="37"/>
    </row>
    <row r="858" spans="1:1" ht="15.75" x14ac:dyDescent="0.25">
      <c r="A858" s="37"/>
    </row>
    <row r="859" spans="1:1" ht="15.75" x14ac:dyDescent="0.25">
      <c r="A859" s="37"/>
    </row>
    <row r="860" spans="1:1" ht="15.75" x14ac:dyDescent="0.25">
      <c r="A860" s="37"/>
    </row>
    <row r="861" spans="1:1" ht="15.75" x14ac:dyDescent="0.25">
      <c r="A861" s="37"/>
    </row>
    <row r="862" spans="1:1" ht="15.75" x14ac:dyDescent="0.25">
      <c r="A862" s="37"/>
    </row>
    <row r="863" spans="1:1" ht="15.75" x14ac:dyDescent="0.25">
      <c r="A863" s="37"/>
    </row>
    <row r="864" spans="1:1" ht="15.75" x14ac:dyDescent="0.25">
      <c r="A864" s="37"/>
    </row>
    <row r="865" spans="1:1" ht="15.75" x14ac:dyDescent="0.25">
      <c r="A865" s="37"/>
    </row>
    <row r="866" spans="1:1" ht="15.75" x14ac:dyDescent="0.25">
      <c r="A866" s="37"/>
    </row>
    <row r="867" spans="1:1" ht="15.75" x14ac:dyDescent="0.25">
      <c r="A867" s="37"/>
    </row>
    <row r="868" spans="1:1" ht="15.75" x14ac:dyDescent="0.25">
      <c r="A868" s="37"/>
    </row>
    <row r="869" spans="1:1" ht="15.75" x14ac:dyDescent="0.25">
      <c r="A869" s="37"/>
    </row>
    <row r="870" spans="1:1" ht="15.75" x14ac:dyDescent="0.25">
      <c r="A870" s="37"/>
    </row>
    <row r="871" spans="1:1" ht="15.75" x14ac:dyDescent="0.25">
      <c r="A871" s="37"/>
    </row>
    <row r="872" spans="1:1" ht="15.75" x14ac:dyDescent="0.25">
      <c r="A872" s="37"/>
    </row>
    <row r="873" spans="1:1" ht="15.75" x14ac:dyDescent="0.25">
      <c r="A873" s="37"/>
    </row>
    <row r="874" spans="1:1" ht="15.75" x14ac:dyDescent="0.25">
      <c r="A874" s="37"/>
    </row>
    <row r="875" spans="1:1" ht="15.75" x14ac:dyDescent="0.25">
      <c r="A875" s="37"/>
    </row>
    <row r="876" spans="1:1" ht="15.75" x14ac:dyDescent="0.25">
      <c r="A876" s="37"/>
    </row>
    <row r="877" spans="1:1" ht="15.75" x14ac:dyDescent="0.25">
      <c r="A877" s="37"/>
    </row>
    <row r="878" spans="1:1" ht="15.75" x14ac:dyDescent="0.25">
      <c r="A878" s="37"/>
    </row>
    <row r="879" spans="1:1" ht="15.75" x14ac:dyDescent="0.25">
      <c r="A879" s="37"/>
    </row>
    <row r="880" spans="1:1" ht="15.75" x14ac:dyDescent="0.25">
      <c r="A880" s="37"/>
    </row>
    <row r="881" spans="1:1" ht="15.75" x14ac:dyDescent="0.25">
      <c r="A881" s="37"/>
    </row>
    <row r="882" spans="1:1" ht="15.75" x14ac:dyDescent="0.25">
      <c r="A882" s="37"/>
    </row>
    <row r="883" spans="1:1" ht="15.75" x14ac:dyDescent="0.25">
      <c r="A883" s="37"/>
    </row>
    <row r="884" spans="1:1" ht="15.75" x14ac:dyDescent="0.25">
      <c r="A884" s="37"/>
    </row>
    <row r="885" spans="1:1" ht="15.75" x14ac:dyDescent="0.25">
      <c r="A885" s="37"/>
    </row>
    <row r="886" spans="1:1" ht="15.75" x14ac:dyDescent="0.25">
      <c r="A886" s="37"/>
    </row>
    <row r="887" spans="1:1" ht="15.75" x14ac:dyDescent="0.25">
      <c r="A887" s="37"/>
    </row>
    <row r="888" spans="1:1" ht="15.75" x14ac:dyDescent="0.25">
      <c r="A888" s="37"/>
    </row>
    <row r="889" spans="1:1" ht="15.75" x14ac:dyDescent="0.25">
      <c r="A889" s="37"/>
    </row>
    <row r="890" spans="1:1" ht="15.75" x14ac:dyDescent="0.25">
      <c r="A890" s="37"/>
    </row>
    <row r="891" spans="1:1" ht="15.75" x14ac:dyDescent="0.25">
      <c r="A891" s="37"/>
    </row>
    <row r="892" spans="1:1" ht="15.75" x14ac:dyDescent="0.25">
      <c r="A892" s="37"/>
    </row>
    <row r="893" spans="1:1" ht="15.75" x14ac:dyDescent="0.25">
      <c r="A893" s="37"/>
    </row>
    <row r="894" spans="1:1" ht="15.75" x14ac:dyDescent="0.25">
      <c r="A894" s="37"/>
    </row>
    <row r="895" spans="1:1" ht="15.75" x14ac:dyDescent="0.25">
      <c r="A895" s="37"/>
    </row>
    <row r="896" spans="1:1" ht="15.75" x14ac:dyDescent="0.25">
      <c r="A896" s="37"/>
    </row>
    <row r="897" spans="1:1" ht="15.75" x14ac:dyDescent="0.25">
      <c r="A897" s="37"/>
    </row>
    <row r="898" spans="1:1" ht="15.75" x14ac:dyDescent="0.25">
      <c r="A898" s="37"/>
    </row>
    <row r="899" spans="1:1" ht="15.75" x14ac:dyDescent="0.25">
      <c r="A899" s="37"/>
    </row>
    <row r="900" spans="1:1" ht="15.75" x14ac:dyDescent="0.25">
      <c r="A900" s="37"/>
    </row>
    <row r="901" spans="1:1" ht="15.75" x14ac:dyDescent="0.25">
      <c r="A901" s="37"/>
    </row>
    <row r="902" spans="1:1" ht="15.75" x14ac:dyDescent="0.25">
      <c r="A902" s="37"/>
    </row>
    <row r="903" spans="1:1" ht="15.75" x14ac:dyDescent="0.25">
      <c r="A903" s="37"/>
    </row>
    <row r="904" spans="1:1" ht="15.75" x14ac:dyDescent="0.25">
      <c r="A904" s="37"/>
    </row>
    <row r="905" spans="1:1" ht="15.75" x14ac:dyDescent="0.25">
      <c r="A905" s="37"/>
    </row>
    <row r="906" spans="1:1" ht="15.75" x14ac:dyDescent="0.25">
      <c r="A906" s="37"/>
    </row>
    <row r="907" spans="1:1" ht="15.75" x14ac:dyDescent="0.25">
      <c r="A907" s="37"/>
    </row>
    <row r="908" spans="1:1" ht="15.75" x14ac:dyDescent="0.25">
      <c r="A908" s="37"/>
    </row>
    <row r="909" spans="1:1" ht="15.75" x14ac:dyDescent="0.25">
      <c r="A909" s="37"/>
    </row>
    <row r="910" spans="1:1" ht="15.75" x14ac:dyDescent="0.25">
      <c r="A910" s="37"/>
    </row>
    <row r="911" spans="1:1" ht="15.75" x14ac:dyDescent="0.25">
      <c r="A911" s="37"/>
    </row>
    <row r="912" spans="1:1" ht="15.75" x14ac:dyDescent="0.25">
      <c r="A912" s="37"/>
    </row>
    <row r="913" spans="1:1" ht="15.75" x14ac:dyDescent="0.25">
      <c r="A913" s="37"/>
    </row>
    <row r="914" spans="1:1" ht="15.75" x14ac:dyDescent="0.25">
      <c r="A914" s="37"/>
    </row>
    <row r="915" spans="1:1" ht="15.75" x14ac:dyDescent="0.25">
      <c r="A915" s="37"/>
    </row>
    <row r="916" spans="1:1" ht="15.75" x14ac:dyDescent="0.25">
      <c r="A916" s="37"/>
    </row>
    <row r="917" spans="1:1" ht="15.75" x14ac:dyDescent="0.25">
      <c r="A917" s="37"/>
    </row>
    <row r="918" spans="1:1" ht="15.75" x14ac:dyDescent="0.25">
      <c r="A918" s="37"/>
    </row>
    <row r="919" spans="1:1" ht="15.75" x14ac:dyDescent="0.25">
      <c r="A919" s="37"/>
    </row>
    <row r="920" spans="1:1" ht="15.75" x14ac:dyDescent="0.25">
      <c r="A920" s="37"/>
    </row>
    <row r="921" spans="1:1" ht="15.75" x14ac:dyDescent="0.25">
      <c r="A921" s="37"/>
    </row>
    <row r="922" spans="1:1" ht="15.75" x14ac:dyDescent="0.25">
      <c r="A922" s="37"/>
    </row>
    <row r="923" spans="1:1" ht="15.75" x14ac:dyDescent="0.25">
      <c r="A923" s="37"/>
    </row>
    <row r="924" spans="1:1" ht="15.75" x14ac:dyDescent="0.25">
      <c r="A924" s="37"/>
    </row>
    <row r="925" spans="1:1" ht="15.75" x14ac:dyDescent="0.25">
      <c r="A925" s="37"/>
    </row>
    <row r="926" spans="1:1" ht="15.75" x14ac:dyDescent="0.25">
      <c r="A926" s="37"/>
    </row>
    <row r="927" spans="1:1" ht="15.75" x14ac:dyDescent="0.25">
      <c r="A927" s="37"/>
    </row>
    <row r="928" spans="1:1" ht="15.75" x14ac:dyDescent="0.25">
      <c r="A928" s="37"/>
    </row>
    <row r="929" spans="1:1" ht="15.75" x14ac:dyDescent="0.25">
      <c r="A929" s="37"/>
    </row>
    <row r="930" spans="1:1" ht="15.75" x14ac:dyDescent="0.25">
      <c r="A930" s="37"/>
    </row>
    <row r="931" spans="1:1" ht="15.75" x14ac:dyDescent="0.25">
      <c r="A931" s="37"/>
    </row>
    <row r="932" spans="1:1" ht="15.75" x14ac:dyDescent="0.25">
      <c r="A932" s="37"/>
    </row>
    <row r="933" spans="1:1" ht="15.75" x14ac:dyDescent="0.25">
      <c r="A933" s="37"/>
    </row>
    <row r="934" spans="1:1" ht="15.75" x14ac:dyDescent="0.25">
      <c r="A934" s="37"/>
    </row>
    <row r="935" spans="1:1" ht="15.75" x14ac:dyDescent="0.25">
      <c r="A935" s="37"/>
    </row>
    <row r="936" spans="1:1" ht="15.75" x14ac:dyDescent="0.25">
      <c r="A936" s="37"/>
    </row>
    <row r="937" spans="1:1" ht="15.75" x14ac:dyDescent="0.25">
      <c r="A937" s="37"/>
    </row>
    <row r="938" spans="1:1" ht="15.75" x14ac:dyDescent="0.25">
      <c r="A938" s="37"/>
    </row>
    <row r="939" spans="1:1" ht="15.75" x14ac:dyDescent="0.25">
      <c r="A939" s="37"/>
    </row>
    <row r="940" spans="1:1" ht="15.75" x14ac:dyDescent="0.25">
      <c r="A940" s="37"/>
    </row>
    <row r="941" spans="1:1" ht="15.75" x14ac:dyDescent="0.25">
      <c r="A941" s="37"/>
    </row>
    <row r="942" spans="1:1" ht="15.75" x14ac:dyDescent="0.25">
      <c r="A942" s="37"/>
    </row>
    <row r="943" spans="1:1" ht="15.75" x14ac:dyDescent="0.25">
      <c r="A943" s="37"/>
    </row>
    <row r="944" spans="1:1" ht="15.75" x14ac:dyDescent="0.25">
      <c r="A944" s="37"/>
    </row>
    <row r="945" spans="1:1" ht="15.75" x14ac:dyDescent="0.25">
      <c r="A945" s="37"/>
    </row>
    <row r="946" spans="1:1" ht="15.75" x14ac:dyDescent="0.25">
      <c r="A946" s="37"/>
    </row>
    <row r="947" spans="1:1" ht="15.75" x14ac:dyDescent="0.25">
      <c r="A947" s="37"/>
    </row>
    <row r="948" spans="1:1" ht="15.75" x14ac:dyDescent="0.25">
      <c r="A948" s="37"/>
    </row>
    <row r="949" spans="1:1" ht="15.75" x14ac:dyDescent="0.25">
      <c r="A949" s="37"/>
    </row>
    <row r="950" spans="1:1" ht="15.75" x14ac:dyDescent="0.25">
      <c r="A950" s="37"/>
    </row>
    <row r="951" spans="1:1" ht="15.75" x14ac:dyDescent="0.25">
      <c r="A951" s="37"/>
    </row>
    <row r="952" spans="1:1" ht="15.75" x14ac:dyDescent="0.25">
      <c r="A952" s="37"/>
    </row>
    <row r="953" spans="1:1" ht="15.75" x14ac:dyDescent="0.25">
      <c r="A953" s="37"/>
    </row>
    <row r="954" spans="1:1" ht="15.75" x14ac:dyDescent="0.25">
      <c r="A954" s="37"/>
    </row>
    <row r="955" spans="1:1" ht="15.75" x14ac:dyDescent="0.25">
      <c r="A955" s="37"/>
    </row>
    <row r="956" spans="1:1" ht="15.75" x14ac:dyDescent="0.25">
      <c r="A956" s="37"/>
    </row>
    <row r="957" spans="1:1" ht="15.75" x14ac:dyDescent="0.25">
      <c r="A957" s="37"/>
    </row>
    <row r="958" spans="1:1" ht="15.75" x14ac:dyDescent="0.25">
      <c r="A958" s="37"/>
    </row>
    <row r="959" spans="1:1" ht="15.75" x14ac:dyDescent="0.25">
      <c r="A959" s="37"/>
    </row>
    <row r="960" spans="1:1" ht="15.75" x14ac:dyDescent="0.25">
      <c r="A960" s="37"/>
    </row>
    <row r="961" spans="1:1" ht="15.75" x14ac:dyDescent="0.25">
      <c r="A961" s="37"/>
    </row>
    <row r="962" spans="1:1" ht="15.75" x14ac:dyDescent="0.25">
      <c r="A962" s="37"/>
    </row>
    <row r="963" spans="1:1" ht="15.75" x14ac:dyDescent="0.25">
      <c r="A963" s="37"/>
    </row>
    <row r="964" spans="1:1" ht="15.75" x14ac:dyDescent="0.25">
      <c r="A964" s="37"/>
    </row>
    <row r="965" spans="1:1" ht="15.75" x14ac:dyDescent="0.25">
      <c r="A965" s="37"/>
    </row>
    <row r="966" spans="1:1" ht="15.75" x14ac:dyDescent="0.25">
      <c r="A966" s="37"/>
    </row>
    <row r="967" spans="1:1" ht="15.75" x14ac:dyDescent="0.25">
      <c r="A967" s="37"/>
    </row>
    <row r="968" spans="1:1" ht="15.75" x14ac:dyDescent="0.25">
      <c r="A968" s="37"/>
    </row>
    <row r="969" spans="1:1" ht="15.75" x14ac:dyDescent="0.25">
      <c r="A969" s="37"/>
    </row>
    <row r="970" spans="1:1" ht="15.75" x14ac:dyDescent="0.25">
      <c r="A970" s="37"/>
    </row>
    <row r="971" spans="1:1" ht="15.75" x14ac:dyDescent="0.25">
      <c r="A971" s="37"/>
    </row>
    <row r="972" spans="1:1" ht="15.75" x14ac:dyDescent="0.25">
      <c r="A972" s="37"/>
    </row>
    <row r="973" spans="1:1" ht="15.75" x14ac:dyDescent="0.25">
      <c r="A973" s="37"/>
    </row>
    <row r="974" spans="1:1" ht="15.75" x14ac:dyDescent="0.25">
      <c r="A974" s="37"/>
    </row>
    <row r="975" spans="1:1" ht="15.75" x14ac:dyDescent="0.25">
      <c r="A975" s="37"/>
    </row>
    <row r="976" spans="1:1" ht="15.75" x14ac:dyDescent="0.25">
      <c r="A976" s="37"/>
    </row>
    <row r="977" spans="1:1" ht="15.75" x14ac:dyDescent="0.25">
      <c r="A977" s="37"/>
    </row>
    <row r="978" spans="1:1" ht="15.75" x14ac:dyDescent="0.25">
      <c r="A978" s="37"/>
    </row>
    <row r="979" spans="1:1" ht="15.75" x14ac:dyDescent="0.25">
      <c r="A979" s="37"/>
    </row>
    <row r="980" spans="1:1" ht="15.75" x14ac:dyDescent="0.25">
      <c r="A980" s="37"/>
    </row>
    <row r="981" spans="1:1" ht="15.75" x14ac:dyDescent="0.25">
      <c r="A981" s="37"/>
    </row>
    <row r="982" spans="1:1" ht="15.75" x14ac:dyDescent="0.25">
      <c r="A982" s="37"/>
    </row>
    <row r="983" spans="1:1" ht="15.75" x14ac:dyDescent="0.25">
      <c r="A983" s="37"/>
    </row>
    <row r="984" spans="1:1" ht="15.75" x14ac:dyDescent="0.25">
      <c r="A984" s="37"/>
    </row>
    <row r="985" spans="1:1" ht="15.75" x14ac:dyDescent="0.25">
      <c r="A985" s="37"/>
    </row>
    <row r="986" spans="1:1" ht="15.75" x14ac:dyDescent="0.25">
      <c r="A986" s="37"/>
    </row>
    <row r="987" spans="1:1" ht="15.75" x14ac:dyDescent="0.25">
      <c r="A987" s="37"/>
    </row>
    <row r="988" spans="1:1" ht="15.75" x14ac:dyDescent="0.25">
      <c r="A988" s="37"/>
    </row>
    <row r="989" spans="1:1" ht="15.75" x14ac:dyDescent="0.25">
      <c r="A989" s="37"/>
    </row>
    <row r="990" spans="1:1" ht="15.75" x14ac:dyDescent="0.25">
      <c r="A990" s="37"/>
    </row>
    <row r="991" spans="1:1" ht="15.75" x14ac:dyDescent="0.25">
      <c r="A991" s="37"/>
    </row>
    <row r="992" spans="1:1" ht="15.75" x14ac:dyDescent="0.25">
      <c r="A992" s="37"/>
    </row>
    <row r="993" spans="1:1" ht="15.75" x14ac:dyDescent="0.25">
      <c r="A993" s="37"/>
    </row>
    <row r="994" spans="1:1" ht="15.75" x14ac:dyDescent="0.25">
      <c r="A994" s="37"/>
    </row>
    <row r="995" spans="1:1" ht="15.75" x14ac:dyDescent="0.25">
      <c r="A995" s="37"/>
    </row>
    <row r="996" spans="1:1" ht="15.75" x14ac:dyDescent="0.25">
      <c r="A996" s="37"/>
    </row>
    <row r="997" spans="1:1" ht="15.75" x14ac:dyDescent="0.25">
      <c r="A997" s="37"/>
    </row>
    <row r="998" spans="1:1" ht="15.75" x14ac:dyDescent="0.25">
      <c r="A998" s="37"/>
    </row>
    <row r="999" spans="1:1" ht="15.75" x14ac:dyDescent="0.25">
      <c r="A999" s="37"/>
    </row>
  </sheetData>
  <hyperlinks>
    <hyperlink ref="G6" r:id="rId1" location="tabempunemp"/>
    <hyperlink ref="K6" r:id="rId2" location="page/9/gid/1000041/pat/6/par/E12000004/ati/102/are/E10000018/iid/90631/age/34/sex/4"/>
    <hyperlink ref="L6" r:id="rId3"/>
    <hyperlink ref="C6" r:id="rId4"/>
    <hyperlink ref="D6" r:id="rId5"/>
    <hyperlink ref="E6" r:id="rId6"/>
    <hyperlink ref="F6" r:id="rId7"/>
    <hyperlink ref="M6" r:id="rId8" location="page/9/gid/1938132899/pat/6/par/E12000004/ati/102/are/E06000015/iid/90275/age/164/sex/4"/>
    <hyperlink ref="O6" r:id="rId9" location="page/9/gid/1938132922/pat/42/par/R2/ati/102/are/E06000018/iid/90647/age/168/sex/4"/>
    <hyperlink ref="P6" r:id="rId10"/>
    <hyperlink ref="Q6" r:id="rId11" location="page/9/gid/1000041/pat/6/par/E12000004/ati/102/are/E10000018/iid/11201/age/1/sex/4"/>
    <hyperlink ref="R6" r:id="rId12" location="page/9/gid/1000041/pat/6/par/E12000004/ati/102/are/E06000015/iid/11601/age/164/sex/4"/>
    <hyperlink ref="S6" r:id="rId13"/>
    <hyperlink ref="T6" r:id="rId14"/>
    <hyperlink ref="U6" r:id="rId15"/>
    <hyperlink ref="V6" r:id="rId16" location="page/9/gid/1/pat/6/par/E12000009/ati/102/are/E06000022/iid/90280/age/168/sex/4"/>
    <hyperlink ref="W6" r:id="rId17"/>
    <hyperlink ref="K8" r:id="rId18" location="page/3/gid/1000041/pat/6/par/E12000006/ati/102/are/E10000003/iid/90631/age/34/sex/4"/>
    <hyperlink ref="M8" r:id="rId19" location="page/3/gid/1938132899/pat/6/par/E12000004/ati/102/are/E06000015/iid/93014/age/298/sex/4"/>
    <hyperlink ref="N6" r:id="rId20" location="page/9/gid/1000049/pat/6/par/E12000004/ati/102/are/E06000015/iid/90362/age/1/sex/1" display="page/9/gid/1000049/pat/6/par/E12000004/ati/102/are/E06000015/iid/90362/age/1/sex/1"/>
    <hyperlink ref="N8" r:id="rId21" location="page/3/gid/1000049/pat/6/par/E12000004/ati/102/are/E06000015/iid/90362/age/1/sex/1"/>
    <hyperlink ref="O8" r:id="rId22" location="page/3/gid/1938132922/pat/42/par/R2/ati/102/are/E06000018/iid/90647/age/168/sex/4"/>
    <hyperlink ref="Q8" r:id="rId23" location="page/3/gid/1000041/pat/6/par/E12000004/ati/102/are/E10000018/iid/11201/age/1/sex/4"/>
    <hyperlink ref="R8" r:id="rId24" location="page/3/gid/1/pat/6/par/E12000004/ati/102/are/E06000015/iid/11601/age/164/sex/4"/>
    <hyperlink ref="V8" r:id="rId25" location="page/3/gid/1/pat/6/par/E12000004/ati/102/are/E06000015/iid/90280/age/168/sex/4"/>
    <hyperlink ref="X6" r:id="rId26" display="https://www.ons.gov.uk/peoplepopulationandcommunity/populationandmigration/populationestimates/datasets/2011censuskeystatisticsforlocalauthoritiesinenglandandwales"/>
    <hyperlink ref="Y6" r:id="rId27"/>
  </hyperlinks>
  <pageMargins left="0.7" right="0.7" top="0.75" bottom="0.75" header="0.3" footer="0.3"/>
  <pageSetup paperSize="9" orientation="portrait"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Welcome</vt:lpstr>
      <vt:lpstr>LA Data</vt:lpstr>
      <vt:lpstr>LA Data - with colour</vt:lpstr>
      <vt:lpstr>LA scores standardised</vt:lpstr>
      <vt:lpstr>Sources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MacLennan</dc:creator>
  <cp:lastModifiedBy>Natasha Telfer</cp:lastModifiedBy>
  <dcterms:created xsi:type="dcterms:W3CDTF">2017-08-23T15:07:11Z</dcterms:created>
  <dcterms:modified xsi:type="dcterms:W3CDTF">2019-01-07T18:12:47Z</dcterms:modified>
</cp:coreProperties>
</file>